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65"/>
  </bookViews>
  <sheets>
    <sheet name="Result VI" sheetId="7" r:id="rId1"/>
    <sheet name="STREM WISE-SEP-2023" sheetId="2" r:id="rId2"/>
    <sheet name="GRADE WISE RESULT" sheetId="3" r:id="rId3"/>
    <sheet name="UG UNIV.PAYABLE FEE " sheetId="6" r:id="rId4"/>
    <sheet name="SUBJ. RESULT" sheetId="5" r:id="rId5"/>
  </sheets>
  <definedNames>
    <definedName name="_xlnm.Print_Area" localSheetId="2">'GRADE WISE RESULT'!$A$1:$J$59</definedName>
    <definedName name="_xlnm.Print_Area" localSheetId="0">'Result VI'!$A$1:$F$18</definedName>
    <definedName name="_xlnm.Print_Area" localSheetId="4">'SUBJ. RESULT'!$A$1:$H$16</definedName>
  </definedNames>
  <calcPr calcId="124519"/>
</workbook>
</file>

<file path=xl/calcChain.xml><?xml version="1.0" encoding="utf-8"?>
<calcChain xmlns="http://schemas.openxmlformats.org/spreadsheetml/2006/main">
  <c r="D15" i="7"/>
  <c r="D9"/>
  <c r="D5" i="2" l="1"/>
  <c r="F5" s="1"/>
  <c r="D6"/>
  <c r="F6" s="1"/>
  <c r="D7"/>
  <c r="F7" s="1"/>
  <c r="D4"/>
  <c r="F4" s="1"/>
  <c r="D13"/>
  <c r="D14"/>
  <c r="D15"/>
  <c r="D12"/>
  <c r="D20"/>
  <c r="F20" s="1"/>
  <c r="D21"/>
  <c r="F21" s="1"/>
  <c r="D22"/>
  <c r="D19"/>
  <c r="C8"/>
  <c r="C23"/>
  <c r="F22"/>
  <c r="C17" i="7"/>
  <c r="D16"/>
  <c r="F16" s="1"/>
  <c r="F15"/>
  <c r="D14"/>
  <c r="F14" s="1"/>
  <c r="D13"/>
  <c r="F13" s="1"/>
  <c r="D12"/>
  <c r="F12" s="1"/>
  <c r="D11"/>
  <c r="F11" s="1"/>
  <c r="D10"/>
  <c r="F10" s="1"/>
  <c r="F9"/>
  <c r="D8"/>
  <c r="F8" s="1"/>
  <c r="D7"/>
  <c r="F7" s="1"/>
  <c r="D6"/>
  <c r="F6" s="1"/>
  <c r="D5"/>
  <c r="F5" s="1"/>
  <c r="E35"/>
  <c r="C35"/>
  <c r="D34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E51"/>
  <c r="C51"/>
  <c r="D50"/>
  <c r="F50" s="1"/>
  <c r="D49"/>
  <c r="F49" s="1"/>
  <c r="D48"/>
  <c r="F48" s="1"/>
  <c r="D47"/>
  <c r="F47" s="1"/>
  <c r="D46"/>
  <c r="F46" s="1"/>
  <c r="D45"/>
  <c r="F45" s="1"/>
  <c r="D44"/>
  <c r="F44" s="1"/>
  <c r="D43"/>
  <c r="F43" s="1"/>
  <c r="D42"/>
  <c r="F42" s="1"/>
  <c r="D41"/>
  <c r="F41" s="1"/>
  <c r="D40"/>
  <c r="F40" s="1"/>
  <c r="D39"/>
  <c r="F39" s="1"/>
  <c r="D38"/>
  <c r="F38" s="1"/>
  <c r="G18" i="3"/>
  <c r="H47"/>
  <c r="H48"/>
  <c r="H49"/>
  <c r="H50"/>
  <c r="H51"/>
  <c r="H52"/>
  <c r="H53"/>
  <c r="J53" s="1"/>
  <c r="H54"/>
  <c r="H55"/>
  <c r="J55" s="1"/>
  <c r="H56"/>
  <c r="H57"/>
  <c r="H58"/>
  <c r="J58" s="1"/>
  <c r="H46"/>
  <c r="J46" s="1"/>
  <c r="H27"/>
  <c r="H28"/>
  <c r="H29"/>
  <c r="H30"/>
  <c r="H31"/>
  <c r="H32"/>
  <c r="H33"/>
  <c r="H34"/>
  <c r="H35"/>
  <c r="H39" s="1"/>
  <c r="H36"/>
  <c r="H37"/>
  <c r="H38"/>
  <c r="H26"/>
  <c r="H6"/>
  <c r="H7"/>
  <c r="J7" s="1"/>
  <c r="H8"/>
  <c r="H9"/>
  <c r="J9" s="1"/>
  <c r="H10"/>
  <c r="H11"/>
  <c r="J11" s="1"/>
  <c r="H12"/>
  <c r="H13"/>
  <c r="J13" s="1"/>
  <c r="H14"/>
  <c r="H15"/>
  <c r="J15" s="1"/>
  <c r="H16"/>
  <c r="H17"/>
  <c r="J17" s="1"/>
  <c r="H5"/>
  <c r="G59"/>
  <c r="G60" s="1"/>
  <c r="I59"/>
  <c r="F59"/>
  <c r="E59"/>
  <c r="D59"/>
  <c r="C59"/>
  <c r="J57"/>
  <c r="J56"/>
  <c r="J54"/>
  <c r="J52"/>
  <c r="J51"/>
  <c r="J47"/>
  <c r="J50"/>
  <c r="J49"/>
  <c r="J48"/>
  <c r="C17" i="6"/>
  <c r="D17"/>
  <c r="E17"/>
  <c r="F17"/>
  <c r="F5"/>
  <c r="F6"/>
  <c r="F7"/>
  <c r="F8"/>
  <c r="F9"/>
  <c r="F10"/>
  <c r="F11"/>
  <c r="F12"/>
  <c r="F13"/>
  <c r="F14"/>
  <c r="F15"/>
  <c r="F16"/>
  <c r="F4"/>
  <c r="G17" i="5"/>
  <c r="F17"/>
  <c r="E17"/>
  <c r="G4"/>
  <c r="H4"/>
  <c r="H14"/>
  <c r="G14"/>
  <c r="G16"/>
  <c r="H16"/>
  <c r="G10"/>
  <c r="G7"/>
  <c r="G8"/>
  <c r="G12"/>
  <c r="G13"/>
  <c r="G15"/>
  <c r="G5"/>
  <c r="G6"/>
  <c r="H15"/>
  <c r="H13"/>
  <c r="H12"/>
  <c r="H10"/>
  <c r="H8"/>
  <c r="H7"/>
  <c r="H6"/>
  <c r="H5"/>
  <c r="G39" i="3"/>
  <c r="F39"/>
  <c r="E39"/>
  <c r="D39"/>
  <c r="F18"/>
  <c r="D18"/>
  <c r="E18"/>
  <c r="I18"/>
  <c r="C18"/>
  <c r="J38"/>
  <c r="I39"/>
  <c r="C39"/>
  <c r="J37"/>
  <c r="J36"/>
  <c r="J34"/>
  <c r="J33"/>
  <c r="J32"/>
  <c r="J31"/>
  <c r="J30"/>
  <c r="J29"/>
  <c r="J28"/>
  <c r="J27"/>
  <c r="J26"/>
  <c r="J16"/>
  <c r="J14"/>
  <c r="J12"/>
  <c r="J10"/>
  <c r="J8"/>
  <c r="J6"/>
  <c r="D35" i="7" l="1"/>
  <c r="F35" s="1"/>
  <c r="F22"/>
  <c r="D51"/>
  <c r="F51" s="1"/>
  <c r="D23" i="2"/>
  <c r="E23" s="1"/>
  <c r="D8"/>
  <c r="F8" s="1"/>
  <c r="F19"/>
  <c r="J35" i="3"/>
  <c r="H59"/>
  <c r="J59" s="1"/>
  <c r="H18"/>
  <c r="J18" s="1"/>
  <c r="J5"/>
  <c r="H17" i="5"/>
  <c r="J39" i="3"/>
  <c r="E8" i="2" l="1"/>
  <c r="F23"/>
  <c r="D16"/>
  <c r="C16"/>
  <c r="F15"/>
  <c r="F14"/>
  <c r="F13"/>
  <c r="F12"/>
  <c r="E16" l="1"/>
  <c r="F16"/>
  <c r="E17" i="7"/>
  <c r="D4"/>
  <c r="F4" s="1"/>
  <c r="D17" l="1"/>
  <c r="F17" s="1"/>
</calcChain>
</file>

<file path=xl/sharedStrings.xml><?xml version="1.0" encoding="utf-8"?>
<sst xmlns="http://schemas.openxmlformats.org/spreadsheetml/2006/main" count="247" uniqueCount="126">
  <si>
    <t xml:space="preserve">    SINGARENI COLLIERIES WOMEN'S DEGREE COLLEGE , KOTHAGUDEM</t>
  </si>
  <si>
    <t>S.No</t>
  </si>
  <si>
    <t>Group</t>
  </si>
  <si>
    <t>No. of Passed</t>
  </si>
  <si>
    <t>No. of Failed</t>
  </si>
  <si>
    <t xml:space="preserve">Pass Percentage                                </t>
  </si>
  <si>
    <t>TOTAL</t>
  </si>
  <si>
    <t xml:space="preserve">    SINGARENI COLLIERIES WOMEN'S DEGREE COLLEGE KOTHAGUDEM</t>
  </si>
  <si>
    <t>GROUP</t>
  </si>
  <si>
    <t>TOTAL NO. OF STUDENTS APPEARED</t>
  </si>
  <si>
    <t>PASS</t>
  </si>
  <si>
    <t>FAIL</t>
  </si>
  <si>
    <t>PASS PERCENTAGE</t>
  </si>
  <si>
    <t>II BSC(M)</t>
  </si>
  <si>
    <t>II BSC(B)</t>
  </si>
  <si>
    <t>II BA</t>
  </si>
  <si>
    <t>II BCOM(G&amp;CA)</t>
  </si>
  <si>
    <t>I MPC</t>
  </si>
  <si>
    <t>I MECS</t>
  </si>
  <si>
    <t>I MCCS</t>
  </si>
  <si>
    <t>I MPCS</t>
  </si>
  <si>
    <t>I MSCS</t>
  </si>
  <si>
    <t>I BTBC</t>
  </si>
  <si>
    <t>I BTZC</t>
  </si>
  <si>
    <t>I BTBZ</t>
  </si>
  <si>
    <t>I BA  .(TM)</t>
  </si>
  <si>
    <t>I BA  .(EM)</t>
  </si>
  <si>
    <t>I B.COM (G)</t>
  </si>
  <si>
    <t>I B.COM.CA</t>
  </si>
  <si>
    <t>I BSC(M)</t>
  </si>
  <si>
    <t>I BSC(B)</t>
  </si>
  <si>
    <t>I BA</t>
  </si>
  <si>
    <t>I BCOM(G&amp;CA)</t>
  </si>
  <si>
    <t>SL NO</t>
  </si>
  <si>
    <t>COURSE</t>
  </si>
  <si>
    <t>NO. OF APPEARED STUDENTS</t>
  </si>
  <si>
    <r>
      <rPr>
        <b/>
        <sz val="22"/>
        <rFont val="Cambria"/>
        <family val="1"/>
        <scheme val="major"/>
      </rPr>
      <t>O</t>
    </r>
    <r>
      <rPr>
        <b/>
        <sz val="14"/>
        <rFont val="Cambria"/>
        <family val="1"/>
        <scheme val="major"/>
      </rPr>
      <t xml:space="preserve"> -  GRADE</t>
    </r>
  </si>
  <si>
    <r>
      <rPr>
        <b/>
        <sz val="22"/>
        <rFont val="Cambria"/>
        <family val="1"/>
        <scheme val="major"/>
      </rPr>
      <t>A</t>
    </r>
    <r>
      <rPr>
        <b/>
        <sz val="14"/>
        <rFont val="Cambria"/>
        <family val="1"/>
        <scheme val="major"/>
      </rPr>
      <t xml:space="preserve"> -  GRADE</t>
    </r>
  </si>
  <si>
    <r>
      <rPr>
        <b/>
        <sz val="22"/>
        <rFont val="Cambria"/>
        <family val="1"/>
        <scheme val="major"/>
      </rPr>
      <t>B</t>
    </r>
    <r>
      <rPr>
        <b/>
        <sz val="14"/>
        <rFont val="Cambria"/>
        <family val="1"/>
        <scheme val="major"/>
      </rPr>
      <t xml:space="preserve"> -  GRADE</t>
    </r>
  </si>
  <si>
    <r>
      <rPr>
        <b/>
        <sz val="20"/>
        <rFont val="Cambria"/>
        <family val="1"/>
        <scheme val="major"/>
      </rPr>
      <t xml:space="preserve">C </t>
    </r>
    <r>
      <rPr>
        <b/>
        <sz val="14"/>
        <rFont val="Cambria"/>
        <family val="1"/>
        <scheme val="major"/>
      </rPr>
      <t>-  GRADE</t>
    </r>
  </si>
  <si>
    <t>TOTAL PASS</t>
  </si>
  <si>
    <t>TOTAL FAIL</t>
  </si>
  <si>
    <t>Name of the Lecturer</t>
  </si>
  <si>
    <t>Subject</t>
  </si>
  <si>
    <t>Semester (II/IV)</t>
  </si>
  <si>
    <t>Smt.T.Pragathi</t>
  </si>
  <si>
    <t>Mathematics</t>
  </si>
  <si>
    <t>II</t>
  </si>
  <si>
    <t>IV</t>
  </si>
  <si>
    <t>Smt.P.Pushpalatha</t>
  </si>
  <si>
    <t>Smt.K.Srilatha</t>
  </si>
  <si>
    <t>Chemistry</t>
  </si>
  <si>
    <t>No. of Students Appeared</t>
  </si>
  <si>
    <t>Smt.S.Madhavi</t>
  </si>
  <si>
    <t>Smt.K.Swarnalatha</t>
  </si>
  <si>
    <t>Smt.Shaheda Parveen</t>
  </si>
  <si>
    <t>Zoology</t>
  </si>
  <si>
    <t>Income Tax</t>
  </si>
  <si>
    <t>Financial Accounting</t>
  </si>
  <si>
    <t>Business Laws</t>
  </si>
  <si>
    <t>Smt.V.Rajani (B.Com(G))</t>
  </si>
  <si>
    <t>Smt.R.Krishnaveni  (B.Com(CA))</t>
  </si>
  <si>
    <t xml:space="preserve">Smt.M.Sailaja (B.Com(G))  </t>
  </si>
  <si>
    <t>Business Statistics</t>
  </si>
  <si>
    <t xml:space="preserve"> UG   II &amp; IV Semester  Subject wise (Less Pass Percentage)   Result Analysis Sep- 2023                                                                                                                                                                                                                   </t>
  </si>
  <si>
    <t>Smt.P.Swapna</t>
  </si>
  <si>
    <t>Telugu</t>
  </si>
  <si>
    <t xml:space="preserve"> MCCS</t>
  </si>
  <si>
    <t xml:space="preserve">  MPC</t>
  </si>
  <si>
    <t xml:space="preserve">  MPCS</t>
  </si>
  <si>
    <t xml:space="preserve">  MSCS</t>
  </si>
  <si>
    <t xml:space="preserve">  MECS</t>
  </si>
  <si>
    <t xml:space="preserve">  BTBC</t>
  </si>
  <si>
    <t xml:space="preserve">  BTZC</t>
  </si>
  <si>
    <t xml:space="preserve">  BTBZ</t>
  </si>
  <si>
    <t xml:space="preserve"> BA .(TM)</t>
  </si>
  <si>
    <t xml:space="preserve">  BA .(EM)</t>
  </si>
  <si>
    <t xml:space="preserve">  B.COM (G)</t>
  </si>
  <si>
    <t xml:space="preserve">  B.COM.CA</t>
  </si>
  <si>
    <t>UG I / III/ V SEMESTER STRENGTH</t>
  </si>
  <si>
    <t>I</t>
  </si>
  <si>
    <t>III</t>
  </si>
  <si>
    <t>TOTAL STRENGTH</t>
  </si>
  <si>
    <t xml:space="preserve">  BZC </t>
  </si>
  <si>
    <t xml:space="preserve"> UG  II year I Semester (III SEM) Examnations held in Dec - 2023                                                 (Result Analysis April  2024)</t>
  </si>
  <si>
    <r>
      <t>GRADE WISE RESULT (</t>
    </r>
    <r>
      <rPr>
        <b/>
        <sz val="22"/>
        <color theme="1"/>
        <rFont val="Cambria"/>
        <family val="1"/>
        <scheme val="major"/>
      </rPr>
      <t xml:space="preserve">III </t>
    </r>
    <r>
      <rPr>
        <sz val="22"/>
        <color theme="1"/>
        <rFont val="Cambria"/>
        <family val="1"/>
        <scheme val="major"/>
      </rPr>
      <t>SEMESTER)</t>
    </r>
  </si>
  <si>
    <t xml:space="preserve"> UG  I year I Semester (I SEM) Examnations held in Dec - 2023                                                                                                                                                                                                                      (Result Analysis April  2024)</t>
  </si>
  <si>
    <r>
      <t>GRADE WISE RESULT (</t>
    </r>
    <r>
      <rPr>
        <b/>
        <sz val="22"/>
        <color theme="1"/>
        <rFont val="Cambria"/>
        <family val="1"/>
        <scheme val="major"/>
      </rPr>
      <t xml:space="preserve">I </t>
    </r>
    <r>
      <rPr>
        <sz val="22"/>
        <color theme="1"/>
        <rFont val="Cambria"/>
        <family val="1"/>
        <scheme val="major"/>
      </rPr>
      <t>SEMESTER)</t>
    </r>
  </si>
  <si>
    <t xml:space="preserve"> UG  III year I Semester (V SEM) Examnations held in December - 2023                                                                                                                                                                                                                      (Result Analysis April  2024)</t>
  </si>
  <si>
    <r>
      <t>GRADE WISE RESULT (</t>
    </r>
    <r>
      <rPr>
        <b/>
        <sz val="22"/>
        <color theme="1"/>
        <rFont val="Cambria"/>
        <family val="1"/>
        <scheme val="major"/>
      </rPr>
      <t xml:space="preserve">V  </t>
    </r>
    <r>
      <rPr>
        <sz val="22"/>
        <color theme="1"/>
        <rFont val="Cambria"/>
        <family val="1"/>
        <scheme val="major"/>
      </rPr>
      <t>SEMESTER)</t>
    </r>
  </si>
  <si>
    <t>II MPC</t>
  </si>
  <si>
    <t>II MECS</t>
  </si>
  <si>
    <t>II MCCS</t>
  </si>
  <si>
    <t>II MPCS</t>
  </si>
  <si>
    <t>II MSCS</t>
  </si>
  <si>
    <t>II BTBC</t>
  </si>
  <si>
    <t>II BTZC</t>
  </si>
  <si>
    <t>II BTBZ</t>
  </si>
  <si>
    <t>II BA  .(TM)</t>
  </si>
  <si>
    <t>II BA  .(EM)</t>
  </si>
  <si>
    <t>II B.COM (G)</t>
  </si>
  <si>
    <t>II B.COM.CA</t>
  </si>
  <si>
    <t>III  MCCS</t>
  </si>
  <si>
    <t>III  MPC</t>
  </si>
  <si>
    <t>III  MPCS</t>
  </si>
  <si>
    <t>III  MSCS</t>
  </si>
  <si>
    <t>III  B.COM.CA</t>
  </si>
  <si>
    <t>III  B.COM (G)</t>
  </si>
  <si>
    <t>III  BA .(EM)</t>
  </si>
  <si>
    <t>III  BA .(TM)</t>
  </si>
  <si>
    <t>III  BTBZ</t>
  </si>
  <si>
    <t>III  BTZC</t>
  </si>
  <si>
    <t>III  BTBC</t>
  </si>
  <si>
    <t>III  MECS</t>
  </si>
  <si>
    <t>I BZC</t>
  </si>
  <si>
    <t xml:space="preserve">II BZC </t>
  </si>
  <si>
    <t xml:space="preserve">III  BZC </t>
  </si>
  <si>
    <t xml:space="preserve"> UG  I year I Semester (I SEM) Examnations held in Dec - 2023                                                                                                                                                                                                                      (Stream wise Result Analysis April  2024)</t>
  </si>
  <si>
    <t xml:space="preserve"> UG  II year I Semester (III SEM) Examnations held in Dec - 2023                                                                                                                                                                                                                      (Stream wise Result Analysis April  2024)</t>
  </si>
  <si>
    <t>UG  III year I Semester (V SEM) Examnations held in Dec - 2023                                                                                                                                                                             (Stream wise Result Analysis April  2024)</t>
  </si>
  <si>
    <t>III BSC(M)</t>
  </si>
  <si>
    <t>III BSC(B)</t>
  </si>
  <si>
    <t>III BA</t>
  </si>
  <si>
    <t>III BCOM(G&amp;CA)</t>
  </si>
  <si>
    <t>PRINCIPAL</t>
  </si>
  <si>
    <t xml:space="preserve"> UG  III year II Semester (VI SEM) Examnations held in May - 2024                                                                                                                                                                                                                      (Result Analysis July  2024)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</si>
</sst>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0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22"/>
      <name val="Cambria"/>
      <family val="1"/>
      <scheme val="major"/>
    </font>
    <font>
      <b/>
      <sz val="20"/>
      <name val="Cambria"/>
      <family val="1"/>
      <scheme val="major"/>
    </font>
    <font>
      <sz val="2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2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9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0" fontId="3" fillId="0" borderId="1" xfId="1" applyNumberFormat="1" applyFont="1" applyBorder="1" applyAlignment="1">
      <alignment horizontal="center" vertical="center"/>
    </xf>
    <xf numFmtId="0" fontId="7" fillId="0" borderId="0" xfId="0" applyFont="1"/>
    <xf numFmtId="10" fontId="7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10" fontId="11" fillId="0" borderId="1" xfId="1" applyNumberFormat="1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8" fillId="0" borderId="0" xfId="0" applyFont="1"/>
    <xf numFmtId="0" fontId="17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9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/>
    <xf numFmtId="0" fontId="19" fillId="0" borderId="1" xfId="2" applyFont="1" applyBorder="1" applyAlignment="1">
      <alignment horizontal="center" vertical="center"/>
    </xf>
    <xf numFmtId="0" fontId="22" fillId="0" borderId="0" xfId="0" applyFont="1"/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0" fontId="1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0" fontId="6" fillId="0" borderId="9" xfId="1" applyNumberFormat="1" applyFont="1" applyBorder="1" applyAlignment="1">
      <alignment horizontal="center" vertical="center"/>
    </xf>
    <xf numFmtId="10" fontId="6" fillId="0" borderId="8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view="pageBreakPreview" zoomScale="80" zoomScaleSheetLayoutView="80" workbookViewId="0">
      <selection activeCell="F7" sqref="F7"/>
    </sheetView>
  </sheetViews>
  <sheetFormatPr defaultRowHeight="30"/>
  <cols>
    <col min="1" max="1" width="17.7109375" style="53" customWidth="1"/>
    <col min="2" max="2" width="25.5703125" style="53" customWidth="1"/>
    <col min="3" max="3" width="23.28515625" style="58" customWidth="1"/>
    <col min="4" max="4" width="23.140625" style="58" customWidth="1"/>
    <col min="5" max="5" width="20" style="58" customWidth="1"/>
    <col min="6" max="6" width="34.85546875" style="30" customWidth="1"/>
    <col min="8" max="11" width="13.28515625" customWidth="1"/>
  </cols>
  <sheetData>
    <row r="1" spans="1:6" ht="60" customHeight="1">
      <c r="A1" s="73" t="s">
        <v>0</v>
      </c>
      <c r="B1" s="73"/>
      <c r="C1" s="73"/>
      <c r="D1" s="73"/>
      <c r="E1" s="73"/>
      <c r="F1" s="73"/>
    </row>
    <row r="2" spans="1:6" s="1" customFormat="1" ht="57" customHeight="1">
      <c r="A2" s="72" t="s">
        <v>125</v>
      </c>
      <c r="B2" s="72"/>
      <c r="C2" s="72"/>
      <c r="D2" s="72"/>
      <c r="E2" s="72"/>
      <c r="F2" s="72"/>
    </row>
    <row r="3" spans="1:6" s="1" customFormat="1" ht="84.75" customHeight="1">
      <c r="A3" s="61" t="s">
        <v>33</v>
      </c>
      <c r="B3" s="62" t="s">
        <v>34</v>
      </c>
      <c r="C3" s="61" t="s">
        <v>35</v>
      </c>
      <c r="D3" s="61" t="s">
        <v>40</v>
      </c>
      <c r="E3" s="61" t="s">
        <v>41</v>
      </c>
      <c r="F3" s="61" t="s">
        <v>12</v>
      </c>
    </row>
    <row r="4" spans="1:6" s="16" customFormat="1" ht="65.25" customHeight="1">
      <c r="A4" s="49">
        <v>1</v>
      </c>
      <c r="B4" s="52" t="s">
        <v>103</v>
      </c>
      <c r="C4" s="55">
        <v>13</v>
      </c>
      <c r="D4" s="55">
        <f t="shared" ref="D4:D16" si="0">C4-E4</f>
        <v>12</v>
      </c>
      <c r="E4" s="55">
        <v>1</v>
      </c>
      <c r="F4" s="28">
        <f t="shared" ref="F4:F17" si="1">D4/C4</f>
        <v>0.92307692307692313</v>
      </c>
    </row>
    <row r="5" spans="1:6" s="16" customFormat="1" ht="65.25" customHeight="1">
      <c r="A5" s="49">
        <v>2</v>
      </c>
      <c r="B5" s="52" t="s">
        <v>113</v>
      </c>
      <c r="C5" s="55">
        <v>13</v>
      </c>
      <c r="D5" s="55">
        <f t="shared" si="0"/>
        <v>13</v>
      </c>
      <c r="E5" s="55">
        <v>0</v>
      </c>
      <c r="F5" s="28">
        <f t="shared" si="1"/>
        <v>1</v>
      </c>
    </row>
    <row r="6" spans="1:6" s="16" customFormat="1" ht="65.25" customHeight="1">
      <c r="A6" s="49">
        <v>3</v>
      </c>
      <c r="B6" s="52" t="s">
        <v>102</v>
      </c>
      <c r="C6" s="55">
        <v>15</v>
      </c>
      <c r="D6" s="55">
        <f t="shared" si="0"/>
        <v>13</v>
      </c>
      <c r="E6" s="55">
        <v>2</v>
      </c>
      <c r="F6" s="28">
        <f t="shared" si="1"/>
        <v>0.8666666666666667</v>
      </c>
    </row>
    <row r="7" spans="1:6" s="16" customFormat="1" ht="65.25" customHeight="1">
      <c r="A7" s="49">
        <v>4</v>
      </c>
      <c r="B7" s="52" t="s">
        <v>104</v>
      </c>
      <c r="C7" s="55">
        <v>46</v>
      </c>
      <c r="D7" s="55">
        <f t="shared" si="0"/>
        <v>42</v>
      </c>
      <c r="E7" s="55">
        <v>4</v>
      </c>
      <c r="F7" s="28">
        <f t="shared" si="1"/>
        <v>0.91304347826086951</v>
      </c>
    </row>
    <row r="8" spans="1:6" s="16" customFormat="1" ht="65.25" customHeight="1">
      <c r="A8" s="49">
        <v>5</v>
      </c>
      <c r="B8" s="52" t="s">
        <v>105</v>
      </c>
      <c r="C8" s="55">
        <v>17</v>
      </c>
      <c r="D8" s="55">
        <f t="shared" si="0"/>
        <v>16</v>
      </c>
      <c r="E8" s="55">
        <v>1</v>
      </c>
      <c r="F8" s="28">
        <f t="shared" si="1"/>
        <v>0.94117647058823528</v>
      </c>
    </row>
    <row r="9" spans="1:6" s="16" customFormat="1" ht="65.25" customHeight="1">
      <c r="A9" s="49">
        <v>6</v>
      </c>
      <c r="B9" s="52" t="s">
        <v>116</v>
      </c>
      <c r="C9" s="55">
        <v>47</v>
      </c>
      <c r="D9" s="55">
        <f t="shared" si="0"/>
        <v>45</v>
      </c>
      <c r="E9" s="55">
        <v>2</v>
      </c>
      <c r="F9" s="28">
        <f t="shared" si="1"/>
        <v>0.95744680851063835</v>
      </c>
    </row>
    <row r="10" spans="1:6" s="16" customFormat="1" ht="65.25" customHeight="1">
      <c r="A10" s="49">
        <v>7</v>
      </c>
      <c r="B10" s="52" t="s">
        <v>112</v>
      </c>
      <c r="C10" s="55">
        <v>13</v>
      </c>
      <c r="D10" s="55">
        <f t="shared" si="0"/>
        <v>13</v>
      </c>
      <c r="E10" s="55">
        <v>0</v>
      </c>
      <c r="F10" s="28">
        <f t="shared" si="1"/>
        <v>1</v>
      </c>
    </row>
    <row r="11" spans="1:6" s="16" customFormat="1" ht="65.25" customHeight="1">
      <c r="A11" s="49">
        <v>8</v>
      </c>
      <c r="B11" s="52" t="s">
        <v>111</v>
      </c>
      <c r="C11" s="55">
        <v>7</v>
      </c>
      <c r="D11" s="55">
        <f t="shared" si="0"/>
        <v>7</v>
      </c>
      <c r="E11" s="55">
        <v>0</v>
      </c>
      <c r="F11" s="28">
        <f t="shared" si="1"/>
        <v>1</v>
      </c>
    </row>
    <row r="12" spans="1:6" s="16" customFormat="1" ht="65.25" customHeight="1">
      <c r="A12" s="49">
        <v>9</v>
      </c>
      <c r="B12" s="52" t="s">
        <v>110</v>
      </c>
      <c r="C12" s="55">
        <v>14</v>
      </c>
      <c r="D12" s="55">
        <f t="shared" si="0"/>
        <v>14</v>
      </c>
      <c r="E12" s="55">
        <v>0</v>
      </c>
      <c r="F12" s="28">
        <f t="shared" si="1"/>
        <v>1</v>
      </c>
    </row>
    <row r="13" spans="1:6" s="16" customFormat="1" ht="65.25" customHeight="1">
      <c r="A13" s="49">
        <v>10</v>
      </c>
      <c r="B13" s="52" t="s">
        <v>109</v>
      </c>
      <c r="C13" s="55">
        <v>21</v>
      </c>
      <c r="D13" s="55">
        <f t="shared" si="0"/>
        <v>21</v>
      </c>
      <c r="E13" s="55">
        <v>0</v>
      </c>
      <c r="F13" s="28">
        <f t="shared" si="1"/>
        <v>1</v>
      </c>
    </row>
    <row r="14" spans="1:6" s="16" customFormat="1" ht="65.25" customHeight="1">
      <c r="A14" s="49">
        <v>11</v>
      </c>
      <c r="B14" s="52" t="s">
        <v>108</v>
      </c>
      <c r="C14" s="55">
        <v>18</v>
      </c>
      <c r="D14" s="55">
        <f t="shared" si="0"/>
        <v>18</v>
      </c>
      <c r="E14" s="55">
        <v>0</v>
      </c>
      <c r="F14" s="28">
        <f t="shared" si="1"/>
        <v>1</v>
      </c>
    </row>
    <row r="15" spans="1:6" s="16" customFormat="1" ht="65.25" customHeight="1">
      <c r="A15" s="49">
        <v>12</v>
      </c>
      <c r="B15" s="52" t="s">
        <v>107</v>
      </c>
      <c r="C15" s="55">
        <v>29</v>
      </c>
      <c r="D15" s="55">
        <f>C15-E15</f>
        <v>27</v>
      </c>
      <c r="E15" s="55">
        <v>2</v>
      </c>
      <c r="F15" s="28">
        <f t="shared" si="1"/>
        <v>0.93103448275862066</v>
      </c>
    </row>
    <row r="16" spans="1:6" s="16" customFormat="1" ht="65.25" customHeight="1">
      <c r="A16" s="49">
        <v>13</v>
      </c>
      <c r="B16" s="52" t="s">
        <v>106</v>
      </c>
      <c r="C16" s="55">
        <v>49</v>
      </c>
      <c r="D16" s="55">
        <f t="shared" si="0"/>
        <v>41</v>
      </c>
      <c r="E16" s="55">
        <v>8</v>
      </c>
      <c r="F16" s="28">
        <f t="shared" si="1"/>
        <v>0.83673469387755106</v>
      </c>
    </row>
    <row r="17" spans="1:6" ht="57.75" customHeight="1">
      <c r="A17" s="17"/>
      <c r="B17" s="17" t="s">
        <v>6</v>
      </c>
      <c r="C17" s="56">
        <f>SUM(C4:C16)</f>
        <v>302</v>
      </c>
      <c r="D17" s="56">
        <f t="shared" ref="D17:E17" si="2">SUM(D4:D16)</f>
        <v>282</v>
      </c>
      <c r="E17" s="56">
        <f t="shared" si="2"/>
        <v>20</v>
      </c>
      <c r="F17" s="33">
        <f t="shared" si="1"/>
        <v>0.93377483443708609</v>
      </c>
    </row>
    <row r="18" spans="1:6" ht="159" customHeight="1">
      <c r="A18" s="63"/>
      <c r="B18" s="63"/>
      <c r="C18" s="64"/>
      <c r="D18" s="64"/>
      <c r="E18" s="74" t="s">
        <v>124</v>
      </c>
      <c r="F18" s="74"/>
    </row>
    <row r="19" spans="1:6" ht="57.75" customHeight="1">
      <c r="A19" s="63"/>
      <c r="B19" s="63"/>
      <c r="C19" s="64"/>
      <c r="D19" s="64"/>
      <c r="E19" s="64"/>
      <c r="F19" s="65"/>
    </row>
    <row r="20" spans="1:6" s="1" customFormat="1" ht="63" customHeight="1">
      <c r="A20" s="72" t="s">
        <v>84</v>
      </c>
      <c r="B20" s="72"/>
      <c r="C20" s="72"/>
      <c r="D20" s="72"/>
      <c r="E20" s="72"/>
      <c r="F20" s="72"/>
    </row>
    <row r="21" spans="1:6" s="60" customFormat="1" ht="60.75">
      <c r="A21" s="54" t="s">
        <v>33</v>
      </c>
      <c r="B21" s="59" t="s">
        <v>34</v>
      </c>
      <c r="C21" s="54" t="s">
        <v>35</v>
      </c>
      <c r="D21" s="54" t="s">
        <v>40</v>
      </c>
      <c r="E21" s="54" t="s">
        <v>41</v>
      </c>
      <c r="F21" s="54" t="s">
        <v>12</v>
      </c>
    </row>
    <row r="22" spans="1:6">
      <c r="A22" s="49">
        <v>1</v>
      </c>
      <c r="B22" s="51" t="s">
        <v>90</v>
      </c>
      <c r="C22" s="55">
        <v>4</v>
      </c>
      <c r="D22" s="57">
        <f t="shared" ref="D22:D34" si="3">C22-E22</f>
        <v>3</v>
      </c>
      <c r="E22" s="55">
        <v>1</v>
      </c>
      <c r="F22" s="28">
        <f t="shared" ref="F22:F35" si="4">D22/C22</f>
        <v>0.75</v>
      </c>
    </row>
    <row r="23" spans="1:6">
      <c r="A23" s="49">
        <v>2</v>
      </c>
      <c r="B23" s="51" t="s">
        <v>91</v>
      </c>
      <c r="C23" s="55">
        <v>10</v>
      </c>
      <c r="D23" s="57">
        <f t="shared" si="3"/>
        <v>9</v>
      </c>
      <c r="E23" s="55">
        <v>1</v>
      </c>
      <c r="F23" s="28">
        <f t="shared" si="4"/>
        <v>0.9</v>
      </c>
    </row>
    <row r="24" spans="1:6">
      <c r="A24" s="49">
        <v>3</v>
      </c>
      <c r="B24" s="51" t="s">
        <v>92</v>
      </c>
      <c r="C24" s="55">
        <v>6</v>
      </c>
      <c r="D24" s="57">
        <f t="shared" si="3"/>
        <v>2</v>
      </c>
      <c r="E24" s="55">
        <v>4</v>
      </c>
      <c r="F24" s="28">
        <f t="shared" si="4"/>
        <v>0.33333333333333331</v>
      </c>
    </row>
    <row r="25" spans="1:6">
      <c r="A25" s="49">
        <v>4</v>
      </c>
      <c r="B25" s="51" t="s">
        <v>93</v>
      </c>
      <c r="C25" s="55">
        <v>40</v>
      </c>
      <c r="D25" s="57">
        <f t="shared" si="3"/>
        <v>39</v>
      </c>
      <c r="E25" s="55">
        <v>1</v>
      </c>
      <c r="F25" s="28">
        <f t="shared" si="4"/>
        <v>0.97499999999999998</v>
      </c>
    </row>
    <row r="26" spans="1:6">
      <c r="A26" s="49">
        <v>5</v>
      </c>
      <c r="B26" s="51" t="s">
        <v>94</v>
      </c>
      <c r="C26" s="55">
        <v>17</v>
      </c>
      <c r="D26" s="57">
        <f t="shared" si="3"/>
        <v>14</v>
      </c>
      <c r="E26" s="55">
        <v>3</v>
      </c>
      <c r="F26" s="28">
        <f t="shared" si="4"/>
        <v>0.82352941176470584</v>
      </c>
    </row>
    <row r="27" spans="1:6">
      <c r="A27" s="49">
        <v>6</v>
      </c>
      <c r="B27" s="51" t="s">
        <v>115</v>
      </c>
      <c r="C27" s="55">
        <v>51</v>
      </c>
      <c r="D27" s="57">
        <f t="shared" si="3"/>
        <v>34</v>
      </c>
      <c r="E27" s="55">
        <v>17</v>
      </c>
      <c r="F27" s="28">
        <f t="shared" si="4"/>
        <v>0.66666666666666663</v>
      </c>
    </row>
    <row r="28" spans="1:6">
      <c r="A28" s="49">
        <v>7</v>
      </c>
      <c r="B28" s="51" t="s">
        <v>95</v>
      </c>
      <c r="C28" s="55">
        <v>8</v>
      </c>
      <c r="D28" s="57">
        <f t="shared" si="3"/>
        <v>7</v>
      </c>
      <c r="E28" s="55">
        <v>1</v>
      </c>
      <c r="F28" s="28">
        <f t="shared" si="4"/>
        <v>0.875</v>
      </c>
    </row>
    <row r="29" spans="1:6">
      <c r="A29" s="49">
        <v>8</v>
      </c>
      <c r="B29" s="51" t="s">
        <v>96</v>
      </c>
      <c r="C29" s="55">
        <v>9</v>
      </c>
      <c r="D29" s="57">
        <f t="shared" si="3"/>
        <v>7</v>
      </c>
      <c r="E29" s="55">
        <v>2</v>
      </c>
      <c r="F29" s="28">
        <f t="shared" si="4"/>
        <v>0.77777777777777779</v>
      </c>
    </row>
    <row r="30" spans="1:6">
      <c r="A30" s="49">
        <v>9</v>
      </c>
      <c r="B30" s="51" t="s">
        <v>97</v>
      </c>
      <c r="C30" s="55">
        <v>12</v>
      </c>
      <c r="D30" s="57">
        <f t="shared" si="3"/>
        <v>10</v>
      </c>
      <c r="E30" s="55">
        <v>2</v>
      </c>
      <c r="F30" s="28">
        <f t="shared" si="4"/>
        <v>0.83333333333333337</v>
      </c>
    </row>
    <row r="31" spans="1:6">
      <c r="A31" s="49">
        <v>10</v>
      </c>
      <c r="B31" s="51" t="s">
        <v>98</v>
      </c>
      <c r="C31" s="55">
        <v>13</v>
      </c>
      <c r="D31" s="57">
        <f t="shared" si="3"/>
        <v>12</v>
      </c>
      <c r="E31" s="55">
        <v>1</v>
      </c>
      <c r="F31" s="28">
        <f t="shared" si="4"/>
        <v>0.92307692307692313</v>
      </c>
    </row>
    <row r="32" spans="1:6">
      <c r="A32" s="49">
        <v>11</v>
      </c>
      <c r="B32" s="51" t="s">
        <v>99</v>
      </c>
      <c r="C32" s="55">
        <v>16</v>
      </c>
      <c r="D32" s="57">
        <f t="shared" si="3"/>
        <v>14</v>
      </c>
      <c r="E32" s="55">
        <v>2</v>
      </c>
      <c r="F32" s="28">
        <f t="shared" si="4"/>
        <v>0.875</v>
      </c>
    </row>
    <row r="33" spans="1:6">
      <c r="A33" s="49">
        <v>12</v>
      </c>
      <c r="B33" s="52" t="s">
        <v>100</v>
      </c>
      <c r="C33" s="55">
        <v>33</v>
      </c>
      <c r="D33" s="57">
        <f t="shared" si="3"/>
        <v>27</v>
      </c>
      <c r="E33" s="55">
        <v>6</v>
      </c>
      <c r="F33" s="28">
        <f t="shared" si="4"/>
        <v>0.81818181818181823</v>
      </c>
    </row>
    <row r="34" spans="1:6">
      <c r="A34" s="49">
        <v>13</v>
      </c>
      <c r="B34" s="52" t="s">
        <v>101</v>
      </c>
      <c r="C34" s="55">
        <v>51</v>
      </c>
      <c r="D34" s="57">
        <f t="shared" si="3"/>
        <v>43</v>
      </c>
      <c r="E34" s="55">
        <v>8</v>
      </c>
      <c r="F34" s="28">
        <f t="shared" si="4"/>
        <v>0.84313725490196079</v>
      </c>
    </row>
    <row r="35" spans="1:6" ht="23.25" customHeight="1">
      <c r="A35" s="17"/>
      <c r="B35" s="17" t="s">
        <v>6</v>
      </c>
      <c r="C35" s="56">
        <f>SUM(C22:C34)</f>
        <v>270</v>
      </c>
      <c r="D35" s="56">
        <f t="shared" ref="D35:E35" si="5">SUM(D22:D34)</f>
        <v>221</v>
      </c>
      <c r="E35" s="56">
        <f t="shared" si="5"/>
        <v>49</v>
      </c>
      <c r="F35" s="28">
        <f t="shared" si="4"/>
        <v>0.81851851851851853</v>
      </c>
    </row>
    <row r="36" spans="1:6" s="1" customFormat="1" ht="53.25" customHeight="1">
      <c r="A36" s="72" t="s">
        <v>86</v>
      </c>
      <c r="B36" s="72"/>
      <c r="C36" s="72"/>
      <c r="D36" s="72"/>
      <c r="E36" s="72"/>
      <c r="F36" s="72"/>
    </row>
    <row r="37" spans="1:6" s="60" customFormat="1" ht="60.75">
      <c r="A37" s="54" t="s">
        <v>33</v>
      </c>
      <c r="B37" s="59" t="s">
        <v>34</v>
      </c>
      <c r="C37" s="54" t="s">
        <v>35</v>
      </c>
      <c r="D37" s="54" t="s">
        <v>40</v>
      </c>
      <c r="E37" s="54" t="s">
        <v>41</v>
      </c>
      <c r="F37" s="54" t="s">
        <v>12</v>
      </c>
    </row>
    <row r="38" spans="1:6">
      <c r="A38" s="50">
        <v>1</v>
      </c>
      <c r="B38" s="51" t="s">
        <v>17</v>
      </c>
      <c r="C38" s="57">
        <v>1</v>
      </c>
      <c r="D38" s="57">
        <f t="shared" ref="D38:D50" si="6">C38-E38</f>
        <v>1</v>
      </c>
      <c r="E38" s="57">
        <v>0</v>
      </c>
      <c r="F38" s="28">
        <f t="shared" ref="F38:F51" si="7">D38/C38</f>
        <v>1</v>
      </c>
    </row>
    <row r="39" spans="1:6">
      <c r="A39" s="50">
        <v>2</v>
      </c>
      <c r="B39" s="51" t="s">
        <v>18</v>
      </c>
      <c r="C39" s="57">
        <v>6</v>
      </c>
      <c r="D39" s="57">
        <f t="shared" si="6"/>
        <v>4</v>
      </c>
      <c r="E39" s="57">
        <v>2</v>
      </c>
      <c r="F39" s="28">
        <f t="shared" si="7"/>
        <v>0.66666666666666663</v>
      </c>
    </row>
    <row r="40" spans="1:6">
      <c r="A40" s="50">
        <v>3</v>
      </c>
      <c r="B40" s="51" t="s">
        <v>19</v>
      </c>
      <c r="C40" s="57">
        <v>5</v>
      </c>
      <c r="D40" s="57">
        <f t="shared" si="6"/>
        <v>3</v>
      </c>
      <c r="E40" s="57">
        <v>2</v>
      </c>
      <c r="F40" s="28">
        <f t="shared" si="7"/>
        <v>0.6</v>
      </c>
    </row>
    <row r="41" spans="1:6">
      <c r="A41" s="50">
        <v>4</v>
      </c>
      <c r="B41" s="51" t="s">
        <v>20</v>
      </c>
      <c r="C41" s="57">
        <v>13</v>
      </c>
      <c r="D41" s="57">
        <f t="shared" si="6"/>
        <v>12</v>
      </c>
      <c r="E41" s="57">
        <v>1</v>
      </c>
      <c r="F41" s="28">
        <f t="shared" si="7"/>
        <v>0.92307692307692313</v>
      </c>
    </row>
    <row r="42" spans="1:6">
      <c r="A42" s="50">
        <v>5</v>
      </c>
      <c r="B42" s="51" t="s">
        <v>21</v>
      </c>
      <c r="C42" s="57">
        <v>7</v>
      </c>
      <c r="D42" s="57">
        <f t="shared" si="6"/>
        <v>7</v>
      </c>
      <c r="E42" s="57">
        <v>0</v>
      </c>
      <c r="F42" s="28">
        <f t="shared" si="7"/>
        <v>1</v>
      </c>
    </row>
    <row r="43" spans="1:6">
      <c r="A43" s="50">
        <v>6</v>
      </c>
      <c r="B43" s="51" t="s">
        <v>114</v>
      </c>
      <c r="C43" s="57">
        <v>58</v>
      </c>
      <c r="D43" s="57">
        <f t="shared" si="6"/>
        <v>52</v>
      </c>
      <c r="E43" s="57">
        <v>6</v>
      </c>
      <c r="F43" s="28">
        <f t="shared" si="7"/>
        <v>0.89655172413793105</v>
      </c>
    </row>
    <row r="44" spans="1:6">
      <c r="A44" s="50">
        <v>7</v>
      </c>
      <c r="B44" s="51" t="s">
        <v>22</v>
      </c>
      <c r="C44" s="57">
        <v>16</v>
      </c>
      <c r="D44" s="57">
        <f t="shared" si="6"/>
        <v>11</v>
      </c>
      <c r="E44" s="57">
        <v>5</v>
      </c>
      <c r="F44" s="28">
        <f t="shared" si="7"/>
        <v>0.6875</v>
      </c>
    </row>
    <row r="45" spans="1:6">
      <c r="A45" s="50">
        <v>8</v>
      </c>
      <c r="B45" s="51" t="s">
        <v>23</v>
      </c>
      <c r="C45" s="57">
        <v>19</v>
      </c>
      <c r="D45" s="57">
        <f t="shared" si="6"/>
        <v>13</v>
      </c>
      <c r="E45" s="57">
        <v>6</v>
      </c>
      <c r="F45" s="28">
        <f t="shared" si="7"/>
        <v>0.68421052631578949</v>
      </c>
    </row>
    <row r="46" spans="1:6">
      <c r="A46" s="50">
        <v>9</v>
      </c>
      <c r="B46" s="51" t="s">
        <v>24</v>
      </c>
      <c r="C46" s="57">
        <v>30</v>
      </c>
      <c r="D46" s="57">
        <f t="shared" si="6"/>
        <v>29</v>
      </c>
      <c r="E46" s="57">
        <v>1</v>
      </c>
      <c r="F46" s="28">
        <f t="shared" si="7"/>
        <v>0.96666666666666667</v>
      </c>
    </row>
    <row r="47" spans="1:6">
      <c r="A47" s="50">
        <v>10</v>
      </c>
      <c r="B47" s="51" t="s">
        <v>25</v>
      </c>
      <c r="C47" s="57">
        <v>14</v>
      </c>
      <c r="D47" s="57">
        <f t="shared" si="6"/>
        <v>7</v>
      </c>
      <c r="E47" s="57">
        <v>7</v>
      </c>
      <c r="F47" s="28">
        <f t="shared" si="7"/>
        <v>0.5</v>
      </c>
    </row>
    <row r="48" spans="1:6">
      <c r="A48" s="50">
        <v>11</v>
      </c>
      <c r="B48" s="51" t="s">
        <v>26</v>
      </c>
      <c r="C48" s="57">
        <v>30</v>
      </c>
      <c r="D48" s="57">
        <f t="shared" si="6"/>
        <v>26</v>
      </c>
      <c r="E48" s="57">
        <v>4</v>
      </c>
      <c r="F48" s="28">
        <f t="shared" si="7"/>
        <v>0.8666666666666667</v>
      </c>
    </row>
    <row r="49" spans="1:6">
      <c r="A49" s="50">
        <v>12</v>
      </c>
      <c r="B49" s="52" t="s">
        <v>27</v>
      </c>
      <c r="C49" s="57">
        <v>46</v>
      </c>
      <c r="D49" s="57">
        <f t="shared" si="6"/>
        <v>37</v>
      </c>
      <c r="E49" s="57">
        <v>9</v>
      </c>
      <c r="F49" s="28">
        <f t="shared" si="7"/>
        <v>0.80434782608695654</v>
      </c>
    </row>
    <row r="50" spans="1:6">
      <c r="A50" s="50">
        <v>13</v>
      </c>
      <c r="B50" s="52" t="s">
        <v>28</v>
      </c>
      <c r="C50" s="57">
        <v>54</v>
      </c>
      <c r="D50" s="57">
        <f t="shared" si="6"/>
        <v>51</v>
      </c>
      <c r="E50" s="57">
        <v>3</v>
      </c>
      <c r="F50" s="28">
        <f t="shared" si="7"/>
        <v>0.94444444444444442</v>
      </c>
    </row>
    <row r="51" spans="1:6" ht="30" customHeight="1">
      <c r="A51" s="17"/>
      <c r="B51" s="17" t="s">
        <v>6</v>
      </c>
      <c r="C51" s="56">
        <f>SUM(C38:C50)</f>
        <v>299</v>
      </c>
      <c r="D51" s="56">
        <f t="shared" ref="D51:E51" si="8">SUM(D38:D50)</f>
        <v>253</v>
      </c>
      <c r="E51" s="56">
        <f t="shared" si="8"/>
        <v>46</v>
      </c>
      <c r="F51" s="33">
        <f t="shared" si="7"/>
        <v>0.84615384615384615</v>
      </c>
    </row>
    <row r="52" spans="1:6" ht="46.5" customHeight="1"/>
    <row r="53" spans="1:6" ht="46.5" customHeight="1"/>
    <row r="54" spans="1:6" ht="46.5" customHeight="1"/>
    <row r="55" spans="1:6" ht="46.5" customHeight="1"/>
    <row r="56" spans="1:6" ht="46.5" customHeight="1"/>
    <row r="57" spans="1:6" s="30" customFormat="1" ht="46.5" customHeight="1">
      <c r="A57" s="53"/>
      <c r="B57" s="53"/>
      <c r="C57" s="58"/>
      <c r="D57" s="58"/>
      <c r="E57" s="58"/>
    </row>
  </sheetData>
  <mergeCells count="5">
    <mergeCell ref="A2:F2"/>
    <mergeCell ref="A1:F1"/>
    <mergeCell ref="A36:F36"/>
    <mergeCell ref="A20:F20"/>
    <mergeCell ref="E18:F18"/>
  </mergeCells>
  <pageMargins left="0.70866141732283472" right="0.70866141732283472" top="0.27559055118110237" bottom="0.35433070866141736" header="0.19685039370078741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view="pageBreakPreview" zoomScale="90" zoomScaleSheetLayoutView="90" workbookViewId="0">
      <selection activeCell="A9" sqref="A9:XFD16"/>
    </sheetView>
  </sheetViews>
  <sheetFormatPr defaultColWidth="9" defaultRowHeight="25.5"/>
  <cols>
    <col min="1" max="1" width="11.5703125" style="23" customWidth="1"/>
    <col min="2" max="2" width="29.42578125" style="24" customWidth="1"/>
    <col min="3" max="3" width="22.7109375" style="23" customWidth="1"/>
    <col min="4" max="5" width="15.140625" style="23" customWidth="1"/>
    <col min="6" max="6" width="34.28515625" style="23" customWidth="1"/>
    <col min="7" max="7" width="10.7109375" style="16" customWidth="1"/>
    <col min="8" max="16384" width="9" style="16"/>
  </cols>
  <sheetData>
    <row r="1" spans="1:6" ht="65.25" customHeight="1">
      <c r="A1" s="75" t="s">
        <v>7</v>
      </c>
      <c r="B1" s="76"/>
      <c r="C1" s="76"/>
      <c r="D1" s="76"/>
      <c r="E1" s="76"/>
      <c r="F1" s="77"/>
    </row>
    <row r="2" spans="1:6" ht="57.75" customHeight="1">
      <c r="A2" s="81" t="s">
        <v>119</v>
      </c>
      <c r="B2" s="81"/>
      <c r="C2" s="81"/>
      <c r="D2" s="81"/>
      <c r="E2" s="81"/>
      <c r="F2" s="81"/>
    </row>
    <row r="3" spans="1:6" ht="102">
      <c r="A3" s="17" t="s">
        <v>1</v>
      </c>
      <c r="B3" s="17" t="s">
        <v>8</v>
      </c>
      <c r="C3" s="19" t="s">
        <v>9</v>
      </c>
      <c r="D3" s="19" t="s">
        <v>10</v>
      </c>
      <c r="E3" s="17" t="s">
        <v>11</v>
      </c>
      <c r="F3" s="20" t="s">
        <v>12</v>
      </c>
    </row>
    <row r="4" spans="1:6">
      <c r="A4" s="17">
        <v>1</v>
      </c>
      <c r="B4" s="18" t="s">
        <v>120</v>
      </c>
      <c r="C4" s="17">
        <v>105</v>
      </c>
      <c r="D4" s="17">
        <f>C4-E4</f>
        <v>95</v>
      </c>
      <c r="E4" s="17">
        <v>10</v>
      </c>
      <c r="F4" s="21">
        <f>D4/C4</f>
        <v>0.90476190476190477</v>
      </c>
    </row>
    <row r="5" spans="1:6">
      <c r="A5" s="17">
        <v>2</v>
      </c>
      <c r="B5" s="18" t="s">
        <v>121</v>
      </c>
      <c r="C5" s="17">
        <v>81</v>
      </c>
      <c r="D5" s="17">
        <f t="shared" ref="D5:D7" si="0">C5-E5</f>
        <v>74</v>
      </c>
      <c r="E5" s="17">
        <v>7</v>
      </c>
      <c r="F5" s="21">
        <f t="shared" ref="F5:F8" si="1">D5/C5</f>
        <v>0.9135802469135802</v>
      </c>
    </row>
    <row r="6" spans="1:6">
      <c r="A6" s="17">
        <v>3</v>
      </c>
      <c r="B6" s="18" t="s">
        <v>122</v>
      </c>
      <c r="C6" s="17">
        <v>41</v>
      </c>
      <c r="D6" s="17">
        <f t="shared" si="0"/>
        <v>39</v>
      </c>
      <c r="E6" s="17">
        <v>2</v>
      </c>
      <c r="F6" s="21">
        <f t="shared" si="1"/>
        <v>0.95121951219512191</v>
      </c>
    </row>
    <row r="7" spans="1:6">
      <c r="A7" s="17">
        <v>4</v>
      </c>
      <c r="B7" s="18" t="s">
        <v>123</v>
      </c>
      <c r="C7" s="17">
        <v>78</v>
      </c>
      <c r="D7" s="17">
        <f t="shared" si="0"/>
        <v>64</v>
      </c>
      <c r="E7" s="17">
        <v>14</v>
      </c>
      <c r="F7" s="21">
        <f t="shared" si="1"/>
        <v>0.82051282051282048</v>
      </c>
    </row>
    <row r="8" spans="1:6" s="22" customFormat="1" ht="26.25">
      <c r="A8" s="79" t="s">
        <v>6</v>
      </c>
      <c r="B8" s="80"/>
      <c r="C8" s="17">
        <f>SUM(C4:C7)</f>
        <v>305</v>
      </c>
      <c r="D8" s="17">
        <f>SUM(D4:D7)</f>
        <v>272</v>
      </c>
      <c r="E8" s="17">
        <f t="shared" ref="E8" si="2">C8-D8</f>
        <v>33</v>
      </c>
      <c r="F8" s="21">
        <f t="shared" si="1"/>
        <v>0.8918032786885246</v>
      </c>
    </row>
    <row r="9" spans="1:6" ht="12.75" customHeight="1">
      <c r="A9" s="68" t="s">
        <v>118</v>
      </c>
      <c r="B9" s="69"/>
      <c r="C9" s="69"/>
      <c r="D9" s="69"/>
      <c r="E9" s="69"/>
      <c r="F9" s="69"/>
    </row>
    <row r="10" spans="1:6" ht="57.75" customHeight="1">
      <c r="A10" s="70"/>
      <c r="B10" s="71"/>
      <c r="C10" s="71"/>
      <c r="D10" s="71"/>
      <c r="E10" s="71"/>
      <c r="F10" s="71"/>
    </row>
    <row r="11" spans="1:6" ht="102">
      <c r="A11" s="17" t="s">
        <v>1</v>
      </c>
      <c r="B11" s="17" t="s">
        <v>8</v>
      </c>
      <c r="C11" s="19" t="s">
        <v>9</v>
      </c>
      <c r="D11" s="19" t="s">
        <v>10</v>
      </c>
      <c r="E11" s="17" t="s">
        <v>11</v>
      </c>
      <c r="F11" s="20" t="s">
        <v>12</v>
      </c>
    </row>
    <row r="12" spans="1:6">
      <c r="A12" s="17">
        <v>1</v>
      </c>
      <c r="B12" s="18" t="s">
        <v>13</v>
      </c>
      <c r="C12" s="17">
        <v>77</v>
      </c>
      <c r="D12" s="17">
        <f>C12-E12</f>
        <v>67</v>
      </c>
      <c r="E12" s="17">
        <v>10</v>
      </c>
      <c r="F12" s="21">
        <f>D12/C12</f>
        <v>0.87012987012987009</v>
      </c>
    </row>
    <row r="13" spans="1:6">
      <c r="A13" s="17">
        <v>2</v>
      </c>
      <c r="B13" s="18" t="s">
        <v>14</v>
      </c>
      <c r="C13" s="17">
        <v>80</v>
      </c>
      <c r="D13" s="17">
        <f t="shared" ref="D13:D15" si="3">C13-E13</f>
        <v>58</v>
      </c>
      <c r="E13" s="17">
        <v>22</v>
      </c>
      <c r="F13" s="21">
        <f t="shared" ref="F13:F16" si="4">D13/C13</f>
        <v>0.72499999999999998</v>
      </c>
    </row>
    <row r="14" spans="1:6">
      <c r="A14" s="17">
        <v>3</v>
      </c>
      <c r="B14" s="18" t="s">
        <v>15</v>
      </c>
      <c r="C14" s="17">
        <v>29</v>
      </c>
      <c r="D14" s="17">
        <f t="shared" si="3"/>
        <v>26</v>
      </c>
      <c r="E14" s="17">
        <v>3</v>
      </c>
      <c r="F14" s="21">
        <f t="shared" si="4"/>
        <v>0.89655172413793105</v>
      </c>
    </row>
    <row r="15" spans="1:6">
      <c r="A15" s="17">
        <v>4</v>
      </c>
      <c r="B15" s="18" t="s">
        <v>16</v>
      </c>
      <c r="C15" s="17">
        <v>84</v>
      </c>
      <c r="D15" s="17">
        <f t="shared" si="3"/>
        <v>70</v>
      </c>
      <c r="E15" s="17">
        <v>14</v>
      </c>
      <c r="F15" s="21">
        <f t="shared" si="4"/>
        <v>0.83333333333333337</v>
      </c>
    </row>
    <row r="16" spans="1:6" s="22" customFormat="1" ht="26.25">
      <c r="A16" s="79" t="s">
        <v>6</v>
      </c>
      <c r="B16" s="80"/>
      <c r="C16" s="17">
        <f>SUM(C12:C15)</f>
        <v>270</v>
      </c>
      <c r="D16" s="17">
        <f>SUM(D12:D15)</f>
        <v>221</v>
      </c>
      <c r="E16" s="17">
        <f t="shared" ref="E16" si="5">C16-D16</f>
        <v>49</v>
      </c>
      <c r="F16" s="21">
        <f t="shared" si="4"/>
        <v>0.81851851851851853</v>
      </c>
    </row>
    <row r="17" spans="1:6" s="1" customFormat="1" ht="81" customHeight="1">
      <c r="A17" s="78" t="s">
        <v>117</v>
      </c>
      <c r="B17" s="78"/>
      <c r="C17" s="78"/>
      <c r="D17" s="78"/>
      <c r="E17" s="78"/>
      <c r="F17" s="78"/>
    </row>
    <row r="18" spans="1:6" ht="102">
      <c r="A18" s="17" t="s">
        <v>1</v>
      </c>
      <c r="B18" s="18" t="s">
        <v>8</v>
      </c>
      <c r="C18" s="19" t="s">
        <v>9</v>
      </c>
      <c r="D18" s="19" t="s">
        <v>10</v>
      </c>
      <c r="E18" s="17" t="s">
        <v>11</v>
      </c>
      <c r="F18" s="20" t="s">
        <v>12</v>
      </c>
    </row>
    <row r="19" spans="1:6">
      <c r="A19" s="17">
        <v>1</v>
      </c>
      <c r="B19" s="18" t="s">
        <v>29</v>
      </c>
      <c r="C19" s="17">
        <v>32</v>
      </c>
      <c r="D19" s="17">
        <f>C19-E19</f>
        <v>27</v>
      </c>
      <c r="E19" s="17">
        <v>5</v>
      </c>
      <c r="F19" s="21">
        <f>D19/C19</f>
        <v>0.84375</v>
      </c>
    </row>
    <row r="20" spans="1:6">
      <c r="A20" s="17">
        <v>2</v>
      </c>
      <c r="B20" s="18" t="s">
        <v>30</v>
      </c>
      <c r="C20" s="17">
        <v>123</v>
      </c>
      <c r="D20" s="17">
        <f t="shared" ref="D20:D22" si="6">C20-E20</f>
        <v>105</v>
      </c>
      <c r="E20" s="17">
        <v>18</v>
      </c>
      <c r="F20" s="21">
        <f t="shared" ref="F20:F23" si="7">D20/C20</f>
        <v>0.85365853658536583</v>
      </c>
    </row>
    <row r="21" spans="1:6">
      <c r="A21" s="17">
        <v>3</v>
      </c>
      <c r="B21" s="18" t="s">
        <v>31</v>
      </c>
      <c r="C21" s="17">
        <v>44</v>
      </c>
      <c r="D21" s="17">
        <f t="shared" si="6"/>
        <v>33</v>
      </c>
      <c r="E21" s="17">
        <v>11</v>
      </c>
      <c r="F21" s="21">
        <f t="shared" si="7"/>
        <v>0.75</v>
      </c>
    </row>
    <row r="22" spans="1:6">
      <c r="A22" s="17">
        <v>4</v>
      </c>
      <c r="B22" s="18" t="s">
        <v>32</v>
      </c>
      <c r="C22" s="17">
        <v>100</v>
      </c>
      <c r="D22" s="17">
        <f t="shared" si="6"/>
        <v>88</v>
      </c>
      <c r="E22" s="17">
        <v>12</v>
      </c>
      <c r="F22" s="21">
        <f t="shared" si="7"/>
        <v>0.88</v>
      </c>
    </row>
    <row r="23" spans="1:6" s="22" customFormat="1" ht="26.25">
      <c r="A23" s="79" t="s">
        <v>6</v>
      </c>
      <c r="B23" s="80"/>
      <c r="C23" s="17">
        <f>SUM(C19:C22)</f>
        <v>299</v>
      </c>
      <c r="D23" s="17">
        <f>SUM(D19:D22)</f>
        <v>253</v>
      </c>
      <c r="E23" s="17">
        <f t="shared" ref="E23" si="8">C23-D23</f>
        <v>46</v>
      </c>
      <c r="F23" s="21">
        <f t="shared" si="7"/>
        <v>0.84615384615384615</v>
      </c>
    </row>
    <row r="25" spans="1:6" ht="60.75" customHeight="1"/>
    <row r="32" spans="1:6">
      <c r="F32" s="16"/>
    </row>
    <row r="33" spans="6:6">
      <c r="F33" s="16"/>
    </row>
    <row r="34" spans="6:6">
      <c r="F34" s="16"/>
    </row>
    <row r="35" spans="6:6">
      <c r="F35" s="16"/>
    </row>
    <row r="36" spans="6:6">
      <c r="F36" s="16"/>
    </row>
    <row r="37" spans="6:6">
      <c r="F37" s="16"/>
    </row>
    <row r="38" spans="6:6">
      <c r="F38" s="16"/>
    </row>
    <row r="39" spans="6:6">
      <c r="F39" s="16"/>
    </row>
    <row r="40" spans="6:6">
      <c r="F40" s="16"/>
    </row>
  </sheetData>
  <mergeCells count="7">
    <mergeCell ref="A1:F1"/>
    <mergeCell ref="A17:F17"/>
    <mergeCell ref="A23:B23"/>
    <mergeCell ref="A9:F10"/>
    <mergeCell ref="A8:B8"/>
    <mergeCell ref="A2:F2"/>
    <mergeCell ref="A16:B16"/>
  </mergeCells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view="pageBreakPreview" zoomScale="80" zoomScaleSheetLayoutView="80" workbookViewId="0">
      <selection activeCell="I59" sqref="I59"/>
    </sheetView>
  </sheetViews>
  <sheetFormatPr defaultRowHeight="15"/>
  <cols>
    <col min="1" max="1" width="7.85546875" style="30" customWidth="1"/>
    <col min="2" max="2" width="27.42578125" style="30" customWidth="1"/>
    <col min="3" max="3" width="15.42578125" style="30" customWidth="1"/>
    <col min="4" max="7" width="11.85546875" style="30" customWidth="1"/>
    <col min="8" max="8" width="10" style="30" customWidth="1"/>
    <col min="9" max="9" width="10.85546875" style="30" customWidth="1"/>
    <col min="10" max="10" width="19.85546875" style="30" customWidth="1"/>
    <col min="12" max="15" width="13.28515625" customWidth="1"/>
  </cols>
  <sheetData>
    <row r="1" spans="1:10" ht="33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53.25" customHeight="1">
      <c r="A2" s="72" t="s">
        <v>86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6" customHeight="1">
      <c r="A3" s="82" t="s">
        <v>87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54">
      <c r="A4" s="25" t="s">
        <v>33</v>
      </c>
      <c r="B4" s="26" t="s">
        <v>34</v>
      </c>
      <c r="C4" s="25" t="s">
        <v>35</v>
      </c>
      <c r="D4" s="25" t="s">
        <v>36</v>
      </c>
      <c r="E4" s="25" t="s">
        <v>37</v>
      </c>
      <c r="F4" s="25" t="s">
        <v>38</v>
      </c>
      <c r="G4" s="25" t="s">
        <v>39</v>
      </c>
      <c r="H4" s="25" t="s">
        <v>40</v>
      </c>
      <c r="I4" s="25" t="s">
        <v>41</v>
      </c>
      <c r="J4" s="25" t="s">
        <v>12</v>
      </c>
    </row>
    <row r="5" spans="1:10" ht="27">
      <c r="A5" s="4">
        <v>1</v>
      </c>
      <c r="B5" s="10" t="s">
        <v>17</v>
      </c>
      <c r="C5" s="4">
        <v>1</v>
      </c>
      <c r="D5" s="27"/>
      <c r="E5" s="27"/>
      <c r="F5" s="27"/>
      <c r="G5" s="27"/>
      <c r="H5" s="4">
        <f>C5-I5</f>
        <v>1</v>
      </c>
      <c r="I5" s="4">
        <v>0</v>
      </c>
      <c r="J5" s="28">
        <f>H5/C5</f>
        <v>1</v>
      </c>
    </row>
    <row r="6" spans="1:10" ht="27">
      <c r="A6" s="4">
        <v>2</v>
      </c>
      <c r="B6" s="10" t="s">
        <v>18</v>
      </c>
      <c r="C6" s="4">
        <v>6</v>
      </c>
      <c r="D6" s="27"/>
      <c r="E6" s="27"/>
      <c r="F6" s="27"/>
      <c r="G6" s="27"/>
      <c r="H6" s="4">
        <f t="shared" ref="H6:H17" si="0">C6-I6</f>
        <v>4</v>
      </c>
      <c r="I6" s="4">
        <v>2</v>
      </c>
      <c r="J6" s="28">
        <f t="shared" ref="J6:J17" si="1">H6/C6</f>
        <v>0.66666666666666663</v>
      </c>
    </row>
    <row r="7" spans="1:10" ht="27">
      <c r="A7" s="4">
        <v>3</v>
      </c>
      <c r="B7" s="10" t="s">
        <v>19</v>
      </c>
      <c r="C7" s="4">
        <v>5</v>
      </c>
      <c r="D7" s="27"/>
      <c r="E7" s="27"/>
      <c r="F7" s="27"/>
      <c r="G7" s="27"/>
      <c r="H7" s="4">
        <f t="shared" si="0"/>
        <v>3</v>
      </c>
      <c r="I7" s="4">
        <v>2</v>
      </c>
      <c r="J7" s="28">
        <f t="shared" si="1"/>
        <v>0.6</v>
      </c>
    </row>
    <row r="8" spans="1:10" ht="27">
      <c r="A8" s="4">
        <v>4</v>
      </c>
      <c r="B8" s="10" t="s">
        <v>20</v>
      </c>
      <c r="C8" s="4">
        <v>13</v>
      </c>
      <c r="D8" s="27"/>
      <c r="E8" s="27"/>
      <c r="F8" s="27"/>
      <c r="G8" s="27"/>
      <c r="H8" s="4">
        <f t="shared" si="0"/>
        <v>12</v>
      </c>
      <c r="I8" s="4">
        <v>1</v>
      </c>
      <c r="J8" s="28">
        <f t="shared" si="1"/>
        <v>0.92307692307692313</v>
      </c>
    </row>
    <row r="9" spans="1:10" ht="27">
      <c r="A9" s="4">
        <v>5</v>
      </c>
      <c r="B9" s="10" t="s">
        <v>21</v>
      </c>
      <c r="C9" s="4">
        <v>7</v>
      </c>
      <c r="D9" s="27"/>
      <c r="E9" s="27"/>
      <c r="F9" s="27"/>
      <c r="G9" s="27"/>
      <c r="H9" s="4">
        <f t="shared" si="0"/>
        <v>7</v>
      </c>
      <c r="I9" s="4">
        <v>0</v>
      </c>
      <c r="J9" s="28">
        <f t="shared" si="1"/>
        <v>1</v>
      </c>
    </row>
    <row r="10" spans="1:10" ht="27">
      <c r="A10" s="4">
        <v>6</v>
      </c>
      <c r="B10" s="10" t="s">
        <v>114</v>
      </c>
      <c r="C10" s="4">
        <v>58</v>
      </c>
      <c r="D10" s="27"/>
      <c r="E10" s="27"/>
      <c r="F10" s="27"/>
      <c r="G10" s="27"/>
      <c r="H10" s="4">
        <f t="shared" si="0"/>
        <v>52</v>
      </c>
      <c r="I10" s="4">
        <v>6</v>
      </c>
      <c r="J10" s="28">
        <f t="shared" si="1"/>
        <v>0.89655172413793105</v>
      </c>
    </row>
    <row r="11" spans="1:10" ht="27">
      <c r="A11" s="4">
        <v>7</v>
      </c>
      <c r="B11" s="10" t="s">
        <v>22</v>
      </c>
      <c r="C11" s="4">
        <v>16</v>
      </c>
      <c r="D11" s="27"/>
      <c r="E11" s="27"/>
      <c r="F11" s="27"/>
      <c r="G11" s="27"/>
      <c r="H11" s="4">
        <f t="shared" si="0"/>
        <v>11</v>
      </c>
      <c r="I11" s="4">
        <v>5</v>
      </c>
      <c r="J11" s="28">
        <f t="shared" si="1"/>
        <v>0.6875</v>
      </c>
    </row>
    <row r="12" spans="1:10" ht="27">
      <c r="A12" s="4">
        <v>8</v>
      </c>
      <c r="B12" s="10" t="s">
        <v>23</v>
      </c>
      <c r="C12" s="4">
        <v>19</v>
      </c>
      <c r="D12" s="27"/>
      <c r="E12" s="27"/>
      <c r="F12" s="27"/>
      <c r="G12" s="27"/>
      <c r="H12" s="4">
        <f t="shared" si="0"/>
        <v>13</v>
      </c>
      <c r="I12" s="4">
        <v>6</v>
      </c>
      <c r="J12" s="28">
        <f t="shared" si="1"/>
        <v>0.68421052631578949</v>
      </c>
    </row>
    <row r="13" spans="1:10" ht="27">
      <c r="A13" s="4">
        <v>9</v>
      </c>
      <c r="B13" s="10" t="s">
        <v>24</v>
      </c>
      <c r="C13" s="4">
        <v>30</v>
      </c>
      <c r="D13" s="27"/>
      <c r="E13" s="27"/>
      <c r="F13" s="27"/>
      <c r="G13" s="27"/>
      <c r="H13" s="4">
        <f t="shared" si="0"/>
        <v>29</v>
      </c>
      <c r="I13" s="4">
        <v>1</v>
      </c>
      <c r="J13" s="28">
        <f t="shared" si="1"/>
        <v>0.96666666666666667</v>
      </c>
    </row>
    <row r="14" spans="1:10" ht="27">
      <c r="A14" s="4">
        <v>10</v>
      </c>
      <c r="B14" s="10" t="s">
        <v>25</v>
      </c>
      <c r="C14" s="4">
        <v>14</v>
      </c>
      <c r="D14" s="27"/>
      <c r="E14" s="27"/>
      <c r="F14" s="27"/>
      <c r="G14" s="27"/>
      <c r="H14" s="4">
        <f t="shared" si="0"/>
        <v>7</v>
      </c>
      <c r="I14" s="4">
        <v>7</v>
      </c>
      <c r="J14" s="28">
        <f t="shared" si="1"/>
        <v>0.5</v>
      </c>
    </row>
    <row r="15" spans="1:10" ht="27">
      <c r="A15" s="4">
        <v>11</v>
      </c>
      <c r="B15" s="10" t="s">
        <v>26</v>
      </c>
      <c r="C15" s="4">
        <v>29</v>
      </c>
      <c r="D15" s="27"/>
      <c r="E15" s="27"/>
      <c r="F15" s="27"/>
      <c r="G15" s="27"/>
      <c r="H15" s="4">
        <f t="shared" si="0"/>
        <v>28</v>
      </c>
      <c r="I15" s="4">
        <v>1</v>
      </c>
      <c r="J15" s="28">
        <f t="shared" si="1"/>
        <v>0.96551724137931039</v>
      </c>
    </row>
    <row r="16" spans="1:10" ht="27">
      <c r="A16" s="4">
        <v>12</v>
      </c>
      <c r="B16" s="12" t="s">
        <v>27</v>
      </c>
      <c r="C16" s="4">
        <v>46</v>
      </c>
      <c r="D16" s="27"/>
      <c r="E16" s="27"/>
      <c r="F16" s="27"/>
      <c r="G16" s="27"/>
      <c r="H16" s="4">
        <f t="shared" si="0"/>
        <v>37</v>
      </c>
      <c r="I16" s="4">
        <v>9</v>
      </c>
      <c r="J16" s="28">
        <f t="shared" si="1"/>
        <v>0.80434782608695654</v>
      </c>
    </row>
    <row r="17" spans="1:10" ht="27">
      <c r="A17" s="4">
        <v>13</v>
      </c>
      <c r="B17" s="12" t="s">
        <v>28</v>
      </c>
      <c r="C17" s="4">
        <v>54</v>
      </c>
      <c r="D17" s="31"/>
      <c r="E17" s="31"/>
      <c r="F17" s="27"/>
      <c r="G17" s="27"/>
      <c r="H17" s="4">
        <f t="shared" si="0"/>
        <v>51</v>
      </c>
      <c r="I17" s="4">
        <v>3</v>
      </c>
      <c r="J17" s="28">
        <f t="shared" si="1"/>
        <v>0.94444444444444442</v>
      </c>
    </row>
    <row r="18" spans="1:10" ht="39.75" customHeight="1">
      <c r="A18" s="7"/>
      <c r="B18" s="7" t="s">
        <v>6</v>
      </c>
      <c r="C18" s="17">
        <f>SUM(C5:C17)</f>
        <v>298</v>
      </c>
      <c r="D18" s="29">
        <f>SUM(D7:D17)</f>
        <v>0</v>
      </c>
      <c r="E18" s="29">
        <f>SUM(E5:E17)</f>
        <v>0</v>
      </c>
      <c r="F18" s="32">
        <f>SUM(F5:F17)</f>
        <v>0</v>
      </c>
      <c r="G18" s="32">
        <f>SUM(G5:G17)</f>
        <v>0</v>
      </c>
      <c r="H18" s="17">
        <f t="shared" ref="H18:I18" si="2">SUM(H5:H17)</f>
        <v>255</v>
      </c>
      <c r="I18" s="17">
        <f t="shared" si="2"/>
        <v>43</v>
      </c>
      <c r="J18" s="33">
        <f>H18/C18</f>
        <v>0.85570469798657722</v>
      </c>
    </row>
    <row r="22" spans="1:10" ht="27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s="1" customFormat="1" ht="61.5" customHeight="1">
      <c r="A23" s="72" t="s">
        <v>84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27">
      <c r="A24" s="82" t="s">
        <v>85</v>
      </c>
      <c r="B24" s="82"/>
      <c r="C24" s="82"/>
      <c r="D24" s="82"/>
      <c r="E24" s="82"/>
      <c r="F24" s="82"/>
      <c r="G24" s="82"/>
      <c r="H24" s="82"/>
      <c r="I24" s="82"/>
      <c r="J24" s="82"/>
    </row>
    <row r="25" spans="1:10" ht="54">
      <c r="A25" s="25" t="s">
        <v>33</v>
      </c>
      <c r="B25" s="26" t="s">
        <v>34</v>
      </c>
      <c r="C25" s="25" t="s">
        <v>35</v>
      </c>
      <c r="D25" s="25" t="s">
        <v>36</v>
      </c>
      <c r="E25" s="25" t="s">
        <v>37</v>
      </c>
      <c r="F25" s="25" t="s">
        <v>38</v>
      </c>
      <c r="G25" s="25" t="s">
        <v>39</v>
      </c>
      <c r="H25" s="25" t="s">
        <v>40</v>
      </c>
      <c r="I25" s="25" t="s">
        <v>41</v>
      </c>
      <c r="J25" s="25" t="s">
        <v>12</v>
      </c>
    </row>
    <row r="26" spans="1:10" ht="27">
      <c r="A26" s="9">
        <v>1</v>
      </c>
      <c r="B26" s="10" t="s">
        <v>90</v>
      </c>
      <c r="C26" s="9">
        <v>4</v>
      </c>
      <c r="D26" s="27"/>
      <c r="E26" s="27"/>
      <c r="F26" s="27"/>
      <c r="G26" s="27"/>
      <c r="H26" s="4">
        <f t="shared" ref="H26:H38" si="3">C26-I26</f>
        <v>3</v>
      </c>
      <c r="I26" s="9">
        <v>1</v>
      </c>
      <c r="J26" s="28">
        <f>H26/C26</f>
        <v>0.75</v>
      </c>
    </row>
    <row r="27" spans="1:10" ht="27">
      <c r="A27" s="9">
        <v>2</v>
      </c>
      <c r="B27" s="10" t="s">
        <v>91</v>
      </c>
      <c r="C27" s="9">
        <v>10</v>
      </c>
      <c r="D27" s="27"/>
      <c r="E27" s="27"/>
      <c r="F27" s="27"/>
      <c r="G27" s="27"/>
      <c r="H27" s="4">
        <f t="shared" si="3"/>
        <v>9</v>
      </c>
      <c r="I27" s="9">
        <v>1</v>
      </c>
      <c r="J27" s="28">
        <f t="shared" ref="J27:J38" si="4">H27/C27</f>
        <v>0.9</v>
      </c>
    </row>
    <row r="28" spans="1:10" ht="27">
      <c r="A28" s="9">
        <v>3</v>
      </c>
      <c r="B28" s="10" t="s">
        <v>92</v>
      </c>
      <c r="C28" s="9">
        <v>6</v>
      </c>
      <c r="D28" s="27"/>
      <c r="E28" s="27"/>
      <c r="F28" s="27"/>
      <c r="G28" s="27"/>
      <c r="H28" s="4">
        <f t="shared" si="3"/>
        <v>2</v>
      </c>
      <c r="I28" s="9">
        <v>4</v>
      </c>
      <c r="J28" s="28">
        <f t="shared" si="4"/>
        <v>0.33333333333333331</v>
      </c>
    </row>
    <row r="29" spans="1:10" ht="27">
      <c r="A29" s="9">
        <v>4</v>
      </c>
      <c r="B29" s="10" t="s">
        <v>93</v>
      </c>
      <c r="C29" s="9">
        <v>40</v>
      </c>
      <c r="D29" s="27"/>
      <c r="E29" s="27"/>
      <c r="F29" s="27"/>
      <c r="G29" s="27"/>
      <c r="H29" s="4">
        <f t="shared" si="3"/>
        <v>39</v>
      </c>
      <c r="I29" s="9">
        <v>1</v>
      </c>
      <c r="J29" s="28">
        <f t="shared" si="4"/>
        <v>0.97499999999999998</v>
      </c>
    </row>
    <row r="30" spans="1:10" ht="27">
      <c r="A30" s="9">
        <v>5</v>
      </c>
      <c r="B30" s="10" t="s">
        <v>94</v>
      </c>
      <c r="C30" s="9">
        <v>17</v>
      </c>
      <c r="D30" s="27"/>
      <c r="E30" s="27"/>
      <c r="F30" s="27"/>
      <c r="G30" s="27"/>
      <c r="H30" s="4">
        <f t="shared" si="3"/>
        <v>14</v>
      </c>
      <c r="I30" s="9">
        <v>3</v>
      </c>
      <c r="J30" s="28">
        <f t="shared" si="4"/>
        <v>0.82352941176470584</v>
      </c>
    </row>
    <row r="31" spans="1:10" ht="27">
      <c r="A31" s="9">
        <v>6</v>
      </c>
      <c r="B31" s="10" t="s">
        <v>115</v>
      </c>
      <c r="C31" s="9">
        <v>51</v>
      </c>
      <c r="D31" s="27"/>
      <c r="E31" s="27"/>
      <c r="F31" s="27"/>
      <c r="G31" s="27"/>
      <c r="H31" s="4">
        <f t="shared" si="3"/>
        <v>34</v>
      </c>
      <c r="I31" s="9">
        <v>17</v>
      </c>
      <c r="J31" s="28">
        <f t="shared" si="4"/>
        <v>0.66666666666666663</v>
      </c>
    </row>
    <row r="32" spans="1:10" ht="27">
      <c r="A32" s="9">
        <v>7</v>
      </c>
      <c r="B32" s="10" t="s">
        <v>95</v>
      </c>
      <c r="C32" s="9">
        <v>8</v>
      </c>
      <c r="D32" s="27"/>
      <c r="E32" s="27"/>
      <c r="F32" s="27"/>
      <c r="G32" s="27"/>
      <c r="H32" s="4">
        <f t="shared" si="3"/>
        <v>7</v>
      </c>
      <c r="I32" s="9">
        <v>1</v>
      </c>
      <c r="J32" s="28">
        <f t="shared" si="4"/>
        <v>0.875</v>
      </c>
    </row>
    <row r="33" spans="1:10" ht="27">
      <c r="A33" s="9">
        <v>8</v>
      </c>
      <c r="B33" s="10" t="s">
        <v>96</v>
      </c>
      <c r="C33" s="9">
        <v>9</v>
      </c>
      <c r="D33" s="27"/>
      <c r="E33" s="27"/>
      <c r="F33" s="27"/>
      <c r="G33" s="27"/>
      <c r="H33" s="4">
        <f t="shared" si="3"/>
        <v>7</v>
      </c>
      <c r="I33" s="9">
        <v>2</v>
      </c>
      <c r="J33" s="28">
        <f t="shared" si="4"/>
        <v>0.77777777777777779</v>
      </c>
    </row>
    <row r="34" spans="1:10" ht="27">
      <c r="A34" s="9">
        <v>9</v>
      </c>
      <c r="B34" s="10" t="s">
        <v>97</v>
      </c>
      <c r="C34" s="9">
        <v>12</v>
      </c>
      <c r="D34" s="27"/>
      <c r="E34" s="27"/>
      <c r="F34" s="27"/>
      <c r="G34" s="27"/>
      <c r="H34" s="4">
        <f t="shared" si="3"/>
        <v>10</v>
      </c>
      <c r="I34" s="46">
        <v>2</v>
      </c>
      <c r="J34" s="28">
        <f t="shared" si="4"/>
        <v>0.83333333333333337</v>
      </c>
    </row>
    <row r="35" spans="1:10" ht="27">
      <c r="A35" s="9">
        <v>10</v>
      </c>
      <c r="B35" s="10" t="s">
        <v>98</v>
      </c>
      <c r="C35" s="9">
        <v>13</v>
      </c>
      <c r="D35" s="27"/>
      <c r="E35" s="27"/>
      <c r="F35" s="27"/>
      <c r="G35" s="27"/>
      <c r="H35" s="4">
        <f t="shared" si="3"/>
        <v>12</v>
      </c>
      <c r="I35" s="9">
        <v>1</v>
      </c>
      <c r="J35" s="28">
        <f t="shared" si="4"/>
        <v>0.92307692307692313</v>
      </c>
    </row>
    <row r="36" spans="1:10" ht="27">
      <c r="A36" s="9">
        <v>11</v>
      </c>
      <c r="B36" s="10" t="s">
        <v>99</v>
      </c>
      <c r="C36" s="9">
        <v>16</v>
      </c>
      <c r="D36" s="27"/>
      <c r="E36" s="27"/>
      <c r="F36" s="27"/>
      <c r="G36" s="27"/>
      <c r="H36" s="4">
        <f t="shared" si="3"/>
        <v>14</v>
      </c>
      <c r="I36" s="9">
        <v>2</v>
      </c>
      <c r="J36" s="28">
        <f t="shared" si="4"/>
        <v>0.875</v>
      </c>
    </row>
    <row r="37" spans="1:10" ht="27">
      <c r="A37" s="9">
        <v>12</v>
      </c>
      <c r="B37" s="12" t="s">
        <v>100</v>
      </c>
      <c r="C37" s="9">
        <v>33</v>
      </c>
      <c r="D37" s="27"/>
      <c r="E37" s="27"/>
      <c r="F37" s="27"/>
      <c r="G37" s="27"/>
      <c r="H37" s="4">
        <f t="shared" si="3"/>
        <v>27</v>
      </c>
      <c r="I37" s="9">
        <v>6</v>
      </c>
      <c r="J37" s="28">
        <f t="shared" si="4"/>
        <v>0.81818181818181823</v>
      </c>
    </row>
    <row r="38" spans="1:10" ht="27">
      <c r="A38" s="9">
        <v>13</v>
      </c>
      <c r="B38" s="12" t="s">
        <v>101</v>
      </c>
      <c r="C38" s="9">
        <v>51</v>
      </c>
      <c r="D38" s="31"/>
      <c r="E38" s="31"/>
      <c r="F38" s="27"/>
      <c r="G38" s="27"/>
      <c r="H38" s="4">
        <f t="shared" si="3"/>
        <v>43</v>
      </c>
      <c r="I38" s="9">
        <v>8</v>
      </c>
      <c r="J38" s="28">
        <f t="shared" si="4"/>
        <v>0.84313725490196079</v>
      </c>
    </row>
    <row r="39" spans="1:10" ht="35.25" customHeight="1">
      <c r="A39" s="7"/>
      <c r="B39" s="7" t="s">
        <v>6</v>
      </c>
      <c r="C39" s="48">
        <f>SUM(C26:C38)</f>
        <v>270</v>
      </c>
      <c r="D39" s="29">
        <f>SUM(D27:D38)</f>
        <v>0</v>
      </c>
      <c r="E39" s="29">
        <f>SUM(E26:E38)</f>
        <v>0</v>
      </c>
      <c r="F39" s="32">
        <f>SUM(F26:F38)</f>
        <v>0</v>
      </c>
      <c r="G39" s="32">
        <f>SUM(G26:G38)</f>
        <v>0</v>
      </c>
      <c r="H39" s="48">
        <f t="shared" ref="H39:I39" si="5">SUM(H26:H38)</f>
        <v>221</v>
      </c>
      <c r="I39" s="48">
        <f t="shared" si="5"/>
        <v>49</v>
      </c>
      <c r="J39" s="28">
        <f>H39/C39</f>
        <v>0.81851851851851853</v>
      </c>
    </row>
    <row r="41" spans="1:10" ht="46.5" customHeight="1"/>
    <row r="42" spans="1:10" ht="27">
      <c r="A42" s="83" t="s">
        <v>0</v>
      </c>
      <c r="B42" s="83"/>
      <c r="C42" s="83"/>
      <c r="D42" s="83"/>
      <c r="E42" s="83"/>
      <c r="F42" s="83"/>
      <c r="G42" s="83"/>
      <c r="H42" s="83"/>
      <c r="I42" s="83"/>
      <c r="J42" s="83"/>
    </row>
    <row r="43" spans="1:10" s="1" customFormat="1" ht="58.5" customHeight="1">
      <c r="A43" s="84" t="s">
        <v>88</v>
      </c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27">
      <c r="A44" s="82" t="s">
        <v>89</v>
      </c>
      <c r="B44" s="82"/>
      <c r="C44" s="82"/>
      <c r="D44" s="82"/>
      <c r="E44" s="82"/>
      <c r="F44" s="82"/>
      <c r="G44" s="82"/>
      <c r="H44" s="82"/>
      <c r="I44" s="82"/>
      <c r="J44" s="82"/>
    </row>
    <row r="45" spans="1:10" ht="54">
      <c r="A45" s="25" t="s">
        <v>33</v>
      </c>
      <c r="B45" s="26" t="s">
        <v>34</v>
      </c>
      <c r="C45" s="25" t="s">
        <v>35</v>
      </c>
      <c r="D45" s="25" t="s">
        <v>36</v>
      </c>
      <c r="E45" s="25" t="s">
        <v>37</v>
      </c>
      <c r="F45" s="25" t="s">
        <v>38</v>
      </c>
      <c r="G45" s="25" t="s">
        <v>39</v>
      </c>
      <c r="H45" s="25" t="s">
        <v>40</v>
      </c>
      <c r="I45" s="25" t="s">
        <v>41</v>
      </c>
      <c r="J45" s="25" t="s">
        <v>12</v>
      </c>
    </row>
    <row r="46" spans="1:10" ht="27">
      <c r="A46" s="4">
        <v>1</v>
      </c>
      <c r="B46" s="5" t="s">
        <v>103</v>
      </c>
      <c r="C46" s="4">
        <v>14</v>
      </c>
      <c r="D46" s="27"/>
      <c r="E46" s="27"/>
      <c r="F46" s="27"/>
      <c r="G46" s="27"/>
      <c r="H46" s="4">
        <f t="shared" ref="H46:H58" si="6">C46-I46</f>
        <v>12</v>
      </c>
      <c r="I46" s="4">
        <v>2</v>
      </c>
      <c r="J46" s="28">
        <f>H46/C46</f>
        <v>0.8571428571428571</v>
      </c>
    </row>
    <row r="47" spans="1:10" ht="27">
      <c r="A47" s="4">
        <v>2</v>
      </c>
      <c r="B47" s="5" t="s">
        <v>113</v>
      </c>
      <c r="C47" s="4">
        <v>13</v>
      </c>
      <c r="D47" s="27"/>
      <c r="E47" s="27"/>
      <c r="F47" s="27"/>
      <c r="G47" s="27"/>
      <c r="H47" s="4">
        <f t="shared" si="6"/>
        <v>13</v>
      </c>
      <c r="I47" s="4">
        <v>0</v>
      </c>
      <c r="J47" s="28">
        <f>H47/C47</f>
        <v>1</v>
      </c>
    </row>
    <row r="48" spans="1:10" ht="27">
      <c r="A48" s="4">
        <v>3</v>
      </c>
      <c r="B48" s="5" t="s">
        <v>102</v>
      </c>
      <c r="C48" s="4">
        <v>15</v>
      </c>
      <c r="D48" s="27"/>
      <c r="E48" s="27"/>
      <c r="F48" s="27"/>
      <c r="G48" s="27"/>
      <c r="H48" s="4">
        <f t="shared" si="6"/>
        <v>13</v>
      </c>
      <c r="I48" s="4">
        <v>2</v>
      </c>
      <c r="J48" s="28">
        <f t="shared" ref="J48:J58" si="7">H48/C48</f>
        <v>0.8666666666666667</v>
      </c>
    </row>
    <row r="49" spans="1:10" ht="27">
      <c r="A49" s="4">
        <v>4</v>
      </c>
      <c r="B49" s="5" t="s">
        <v>104</v>
      </c>
      <c r="C49" s="4">
        <v>46</v>
      </c>
      <c r="D49" s="27"/>
      <c r="E49" s="27"/>
      <c r="F49" s="27"/>
      <c r="G49" s="27"/>
      <c r="H49" s="4">
        <f t="shared" si="6"/>
        <v>41</v>
      </c>
      <c r="I49" s="4">
        <v>5</v>
      </c>
      <c r="J49" s="28">
        <f t="shared" si="7"/>
        <v>0.89130434782608692</v>
      </c>
    </row>
    <row r="50" spans="1:10" ht="27">
      <c r="A50" s="4">
        <v>5</v>
      </c>
      <c r="B50" s="5" t="s">
        <v>105</v>
      </c>
      <c r="C50" s="4">
        <v>17</v>
      </c>
      <c r="D50" s="27"/>
      <c r="E50" s="27"/>
      <c r="F50" s="27"/>
      <c r="G50" s="27"/>
      <c r="H50" s="4">
        <f t="shared" si="6"/>
        <v>16</v>
      </c>
      <c r="I50" s="4">
        <v>1</v>
      </c>
      <c r="J50" s="28">
        <f t="shared" si="7"/>
        <v>0.94117647058823528</v>
      </c>
    </row>
    <row r="51" spans="1:10" ht="27">
      <c r="A51" s="4">
        <v>6</v>
      </c>
      <c r="B51" s="5" t="s">
        <v>116</v>
      </c>
      <c r="C51" s="4">
        <v>47</v>
      </c>
      <c r="D51" s="27"/>
      <c r="E51" s="27"/>
      <c r="F51" s="27"/>
      <c r="G51" s="27"/>
      <c r="H51" s="4">
        <f t="shared" si="6"/>
        <v>46</v>
      </c>
      <c r="I51" s="4">
        <v>1</v>
      </c>
      <c r="J51" s="28">
        <f t="shared" si="7"/>
        <v>0.97872340425531912</v>
      </c>
    </row>
    <row r="52" spans="1:10" ht="27">
      <c r="A52" s="4">
        <v>7</v>
      </c>
      <c r="B52" s="5" t="s">
        <v>112</v>
      </c>
      <c r="C52" s="4">
        <v>12</v>
      </c>
      <c r="D52" s="27"/>
      <c r="E52" s="27"/>
      <c r="F52" s="27"/>
      <c r="G52" s="27"/>
      <c r="H52" s="4">
        <f t="shared" si="6"/>
        <v>12</v>
      </c>
      <c r="I52" s="4">
        <v>0</v>
      </c>
      <c r="J52" s="28">
        <f t="shared" si="7"/>
        <v>1</v>
      </c>
    </row>
    <row r="53" spans="1:10" ht="27">
      <c r="A53" s="4">
        <v>8</v>
      </c>
      <c r="B53" s="5" t="s">
        <v>111</v>
      </c>
      <c r="C53" s="4">
        <v>7</v>
      </c>
      <c r="D53" s="27"/>
      <c r="E53" s="27"/>
      <c r="F53" s="27"/>
      <c r="G53" s="27"/>
      <c r="H53" s="4">
        <f t="shared" si="6"/>
        <v>7</v>
      </c>
      <c r="I53" s="4">
        <v>0</v>
      </c>
      <c r="J53" s="28">
        <f t="shared" si="7"/>
        <v>1</v>
      </c>
    </row>
    <row r="54" spans="1:10" ht="27">
      <c r="A54" s="4">
        <v>9</v>
      </c>
      <c r="B54" s="5" t="s">
        <v>110</v>
      </c>
      <c r="C54" s="4">
        <v>15</v>
      </c>
      <c r="D54" s="27"/>
      <c r="E54" s="27"/>
      <c r="F54" s="27"/>
      <c r="G54" s="27"/>
      <c r="H54" s="4">
        <f t="shared" si="6"/>
        <v>9</v>
      </c>
      <c r="I54" s="4">
        <v>6</v>
      </c>
      <c r="J54" s="28">
        <f t="shared" si="7"/>
        <v>0.6</v>
      </c>
    </row>
    <row r="55" spans="1:10" ht="27">
      <c r="A55" s="4">
        <v>10</v>
      </c>
      <c r="B55" s="5" t="s">
        <v>109</v>
      </c>
      <c r="C55" s="4">
        <v>23</v>
      </c>
      <c r="D55" s="27"/>
      <c r="E55" s="27"/>
      <c r="F55" s="27"/>
      <c r="G55" s="27"/>
      <c r="H55" s="4">
        <f t="shared" si="6"/>
        <v>23</v>
      </c>
      <c r="I55" s="4">
        <v>0</v>
      </c>
      <c r="J55" s="28">
        <f t="shared" si="7"/>
        <v>1</v>
      </c>
    </row>
    <row r="56" spans="1:10" ht="27">
      <c r="A56" s="4">
        <v>11</v>
      </c>
      <c r="B56" s="5" t="s">
        <v>108</v>
      </c>
      <c r="C56" s="4">
        <v>17</v>
      </c>
      <c r="D56" s="27"/>
      <c r="E56" s="27"/>
      <c r="F56" s="27"/>
      <c r="G56" s="27"/>
      <c r="H56" s="4">
        <f t="shared" si="6"/>
        <v>15</v>
      </c>
      <c r="I56" s="4">
        <v>2</v>
      </c>
      <c r="J56" s="28">
        <f t="shared" si="7"/>
        <v>0.88235294117647056</v>
      </c>
    </row>
    <row r="57" spans="1:10" ht="27">
      <c r="A57" s="4">
        <v>12</v>
      </c>
      <c r="B57" s="6" t="s">
        <v>107</v>
      </c>
      <c r="C57" s="4">
        <v>29</v>
      </c>
      <c r="D57" s="27"/>
      <c r="E57" s="27"/>
      <c r="F57" s="27"/>
      <c r="G57" s="27"/>
      <c r="H57" s="4">
        <f t="shared" si="6"/>
        <v>17</v>
      </c>
      <c r="I57" s="4">
        <v>12</v>
      </c>
      <c r="J57" s="28">
        <f t="shared" si="7"/>
        <v>0.58620689655172409</v>
      </c>
    </row>
    <row r="58" spans="1:10" ht="27">
      <c r="A58" s="4">
        <v>13</v>
      </c>
      <c r="B58" s="6" t="s">
        <v>106</v>
      </c>
      <c r="C58" s="4">
        <v>49</v>
      </c>
      <c r="D58" s="31"/>
      <c r="E58" s="31"/>
      <c r="F58" s="27"/>
      <c r="G58" s="27"/>
      <c r="H58" s="4">
        <f t="shared" si="6"/>
        <v>47</v>
      </c>
      <c r="I58" s="4">
        <v>2</v>
      </c>
      <c r="J58" s="28">
        <f t="shared" si="7"/>
        <v>0.95918367346938771</v>
      </c>
    </row>
    <row r="59" spans="1:10" ht="39.75" customHeight="1">
      <c r="A59" s="7"/>
      <c r="B59" s="7" t="s">
        <v>6</v>
      </c>
      <c r="C59" s="17">
        <f>SUM(C46:C58)</f>
        <v>304</v>
      </c>
      <c r="D59" s="29">
        <f>SUM(D49:D58)</f>
        <v>0</v>
      </c>
      <c r="E59" s="29">
        <f>SUM(E46:E58)</f>
        <v>0</v>
      </c>
      <c r="F59" s="32">
        <f>SUM(F46:F58)</f>
        <v>0</v>
      </c>
      <c r="G59" s="32">
        <f>SUM(G46:G58)</f>
        <v>0</v>
      </c>
      <c r="H59" s="17">
        <f t="shared" ref="H59:I59" si="8">SUM(H46:H58)</f>
        <v>271</v>
      </c>
      <c r="I59" s="17">
        <f t="shared" si="8"/>
        <v>33</v>
      </c>
      <c r="J59" s="33">
        <f>H59/C59</f>
        <v>0.89144736842105265</v>
      </c>
    </row>
    <row r="60" spans="1:10" ht="46.5" customHeight="1">
      <c r="G60" s="30">
        <f>SUM(G46:G59)</f>
        <v>0</v>
      </c>
    </row>
    <row r="61" spans="1:10" ht="46.5" customHeight="1"/>
    <row r="62" spans="1:10" ht="46.5" customHeight="1"/>
    <row r="63" spans="1:10" ht="46.5" customHeight="1"/>
    <row r="64" spans="1:10" ht="46.5" customHeight="1"/>
    <row r="65" ht="46.5" customHeight="1"/>
  </sheetData>
  <mergeCells count="9">
    <mergeCell ref="A44:J44"/>
    <mergeCell ref="A22:J22"/>
    <mergeCell ref="A23:J23"/>
    <mergeCell ref="A24:J24"/>
    <mergeCell ref="A1:J1"/>
    <mergeCell ref="A3:J3"/>
    <mergeCell ref="A2:J2"/>
    <mergeCell ref="A42:J42"/>
    <mergeCell ref="A43:J43"/>
  </mergeCells>
  <pageMargins left="0.7" right="0.7" top="0.4" bottom="0.46" header="0.3" footer="0.3"/>
  <pageSetup scale="61" orientation="portrait" r:id="rId1"/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view="pageBreakPreview" zoomScale="60" workbookViewId="0">
      <selection activeCell="F17" sqref="F17"/>
    </sheetView>
  </sheetViews>
  <sheetFormatPr defaultRowHeight="20.25"/>
  <cols>
    <col min="1" max="1" width="9.85546875" style="14" customWidth="1"/>
    <col min="2" max="2" width="21.28515625" style="40" customWidth="1"/>
    <col min="3" max="5" width="15.5703125" style="14" customWidth="1"/>
    <col min="6" max="6" width="20.85546875" style="15" customWidth="1"/>
    <col min="7" max="7" width="8.140625" customWidth="1"/>
  </cols>
  <sheetData>
    <row r="1" spans="1:6" ht="54.75" customHeight="1">
      <c r="A1" s="66" t="s">
        <v>0</v>
      </c>
      <c r="B1" s="66"/>
      <c r="C1" s="66"/>
      <c r="D1" s="66"/>
      <c r="E1" s="66"/>
      <c r="F1" s="66"/>
    </row>
    <row r="2" spans="1:6" s="1" customFormat="1" ht="43.5" customHeight="1">
      <c r="A2" s="67" t="s">
        <v>79</v>
      </c>
      <c r="B2" s="67"/>
      <c r="C2" s="67"/>
      <c r="D2" s="67"/>
      <c r="E2" s="67"/>
      <c r="F2" s="67"/>
    </row>
    <row r="3" spans="1:6" s="1" customFormat="1" ht="40.5">
      <c r="A3" s="2" t="s">
        <v>1</v>
      </c>
      <c r="B3" s="2" t="s">
        <v>2</v>
      </c>
      <c r="C3" s="3" t="s">
        <v>80</v>
      </c>
      <c r="D3" s="3" t="s">
        <v>47</v>
      </c>
      <c r="E3" s="3" t="s">
        <v>81</v>
      </c>
      <c r="F3" s="3" t="s">
        <v>82</v>
      </c>
    </row>
    <row r="4" spans="1:6" s="1" customFormat="1" ht="30.75" customHeight="1">
      <c r="A4" s="4">
        <v>1</v>
      </c>
      <c r="B4" s="6" t="s">
        <v>67</v>
      </c>
      <c r="C4" s="4">
        <v>5</v>
      </c>
      <c r="D4" s="4">
        <v>6</v>
      </c>
      <c r="E4" s="4">
        <v>15</v>
      </c>
      <c r="F4" s="45">
        <f>C4+D4+E4</f>
        <v>26</v>
      </c>
    </row>
    <row r="5" spans="1:6" s="1" customFormat="1" ht="30.75" customHeight="1">
      <c r="A5" s="4">
        <v>2</v>
      </c>
      <c r="B5" s="6" t="s">
        <v>68</v>
      </c>
      <c r="C5" s="4">
        <v>1</v>
      </c>
      <c r="D5" s="4">
        <v>4</v>
      </c>
      <c r="E5" s="4">
        <v>14</v>
      </c>
      <c r="F5" s="45">
        <f t="shared" ref="F5:F16" si="0">C5+D5+E5</f>
        <v>19</v>
      </c>
    </row>
    <row r="6" spans="1:6" s="1" customFormat="1" ht="30.75" customHeight="1">
      <c r="A6" s="4">
        <v>3</v>
      </c>
      <c r="B6" s="6" t="s">
        <v>69</v>
      </c>
      <c r="C6" s="4">
        <v>13</v>
      </c>
      <c r="D6" s="4">
        <v>39</v>
      </c>
      <c r="E6" s="4">
        <v>47</v>
      </c>
      <c r="F6" s="45">
        <f t="shared" si="0"/>
        <v>99</v>
      </c>
    </row>
    <row r="7" spans="1:6" s="1" customFormat="1" ht="30.75" customHeight="1">
      <c r="A7" s="4">
        <v>4</v>
      </c>
      <c r="B7" s="6" t="s">
        <v>70</v>
      </c>
      <c r="C7" s="4">
        <v>7</v>
      </c>
      <c r="D7" s="4">
        <v>16</v>
      </c>
      <c r="E7" s="4">
        <v>15</v>
      </c>
      <c r="F7" s="45">
        <f t="shared" si="0"/>
        <v>38</v>
      </c>
    </row>
    <row r="8" spans="1:6" s="1" customFormat="1" ht="30.75" customHeight="1">
      <c r="A8" s="4">
        <v>5</v>
      </c>
      <c r="B8" s="6" t="s">
        <v>71</v>
      </c>
      <c r="C8" s="4">
        <v>6</v>
      </c>
      <c r="D8" s="4">
        <v>10</v>
      </c>
      <c r="E8" s="4">
        <v>13</v>
      </c>
      <c r="F8" s="45">
        <f t="shared" si="0"/>
        <v>29</v>
      </c>
    </row>
    <row r="9" spans="1:6" s="1" customFormat="1" ht="30.75" customHeight="1">
      <c r="A9" s="4">
        <v>6</v>
      </c>
      <c r="B9" s="6" t="s">
        <v>83</v>
      </c>
      <c r="C9" s="4">
        <v>58</v>
      </c>
      <c r="D9" s="4">
        <v>52</v>
      </c>
      <c r="E9" s="4">
        <v>47</v>
      </c>
      <c r="F9" s="45">
        <f t="shared" si="0"/>
        <v>157</v>
      </c>
    </row>
    <row r="10" spans="1:6" s="1" customFormat="1" ht="30.75" customHeight="1">
      <c r="A10" s="4">
        <v>7</v>
      </c>
      <c r="B10" s="6" t="s">
        <v>72</v>
      </c>
      <c r="C10" s="4">
        <v>16</v>
      </c>
      <c r="D10" s="4">
        <v>8</v>
      </c>
      <c r="E10" s="4">
        <v>12</v>
      </c>
      <c r="F10" s="45">
        <f t="shared" si="0"/>
        <v>36</v>
      </c>
    </row>
    <row r="11" spans="1:6" s="1" customFormat="1" ht="30.75" customHeight="1">
      <c r="A11" s="4">
        <v>8</v>
      </c>
      <c r="B11" s="6" t="s">
        <v>73</v>
      </c>
      <c r="C11" s="4">
        <v>19</v>
      </c>
      <c r="D11" s="4">
        <v>8</v>
      </c>
      <c r="E11" s="4">
        <v>7</v>
      </c>
      <c r="F11" s="45">
        <f t="shared" si="0"/>
        <v>34</v>
      </c>
    </row>
    <row r="12" spans="1:6" s="1" customFormat="1" ht="30.75" customHeight="1">
      <c r="A12" s="4">
        <v>9</v>
      </c>
      <c r="B12" s="6" t="s">
        <v>74</v>
      </c>
      <c r="C12" s="4">
        <v>30</v>
      </c>
      <c r="D12" s="4">
        <v>11</v>
      </c>
      <c r="E12" s="4">
        <v>14</v>
      </c>
      <c r="F12" s="45">
        <f t="shared" si="0"/>
        <v>55</v>
      </c>
    </row>
    <row r="13" spans="1:6" s="1" customFormat="1" ht="30.75" customHeight="1">
      <c r="A13" s="4">
        <v>10</v>
      </c>
      <c r="B13" s="6" t="s">
        <v>75</v>
      </c>
      <c r="C13" s="4">
        <v>16</v>
      </c>
      <c r="D13" s="4">
        <v>13</v>
      </c>
      <c r="E13" s="4">
        <v>23</v>
      </c>
      <c r="F13" s="45">
        <f t="shared" si="0"/>
        <v>52</v>
      </c>
    </row>
    <row r="14" spans="1:6" s="1" customFormat="1" ht="30.75" customHeight="1">
      <c r="A14" s="4">
        <v>11</v>
      </c>
      <c r="B14" s="6" t="s">
        <v>76</v>
      </c>
      <c r="C14" s="4">
        <v>30</v>
      </c>
      <c r="D14" s="4">
        <v>17</v>
      </c>
      <c r="E14" s="4">
        <v>18</v>
      </c>
      <c r="F14" s="45">
        <f t="shared" si="0"/>
        <v>65</v>
      </c>
    </row>
    <row r="15" spans="1:6" s="1" customFormat="1" ht="30.75" customHeight="1">
      <c r="A15" s="4">
        <v>12</v>
      </c>
      <c r="B15" s="6" t="s">
        <v>77</v>
      </c>
      <c r="C15" s="4">
        <v>47</v>
      </c>
      <c r="D15" s="4">
        <v>32</v>
      </c>
      <c r="E15" s="4">
        <v>28</v>
      </c>
      <c r="F15" s="45">
        <f t="shared" si="0"/>
        <v>107</v>
      </c>
    </row>
    <row r="16" spans="1:6" s="1" customFormat="1" ht="30.75" customHeight="1">
      <c r="A16" s="4">
        <v>13</v>
      </c>
      <c r="B16" s="6" t="s">
        <v>78</v>
      </c>
      <c r="C16" s="4">
        <v>54</v>
      </c>
      <c r="D16" s="4">
        <v>53</v>
      </c>
      <c r="E16" s="4">
        <v>47</v>
      </c>
      <c r="F16" s="45">
        <f t="shared" si="0"/>
        <v>154</v>
      </c>
    </row>
    <row r="17" spans="1:6" s="8" customFormat="1" ht="49.5" customHeight="1">
      <c r="A17" s="7"/>
      <c r="B17" s="44" t="s">
        <v>6</v>
      </c>
      <c r="C17" s="7">
        <f>SUM(C4:C16)</f>
        <v>302</v>
      </c>
      <c r="D17" s="7">
        <f>SUM(D4:D16)</f>
        <v>269</v>
      </c>
      <c r="E17" s="7">
        <f>SUM(E4:E16)</f>
        <v>300</v>
      </c>
      <c r="F17" s="47">
        <f>SUM(F4:F16)</f>
        <v>871</v>
      </c>
    </row>
  </sheetData>
  <mergeCells count="2">
    <mergeCell ref="A1:F1"/>
    <mergeCell ref="A2:F2"/>
  </mergeCells>
  <pageMargins left="0.7" right="0.43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topLeftCell="A7" zoomScale="70" zoomScaleSheetLayoutView="70" workbookViewId="0">
      <selection activeCell="G4" sqref="G4:G17"/>
    </sheetView>
  </sheetViews>
  <sheetFormatPr defaultRowHeight="20.25"/>
  <cols>
    <col min="1" max="1" width="9.85546875" style="34" customWidth="1"/>
    <col min="2" max="2" width="38.140625" style="42" customWidth="1"/>
    <col min="3" max="3" width="22.140625" style="40" customWidth="1"/>
    <col min="4" max="4" width="21.28515625" style="34" customWidth="1"/>
    <col min="5" max="5" width="22" style="34" customWidth="1"/>
    <col min="6" max="6" width="15.7109375" style="34" customWidth="1"/>
    <col min="7" max="7" width="14.7109375" style="34" customWidth="1"/>
    <col min="8" max="8" width="20.42578125" style="37" customWidth="1"/>
    <col min="9" max="9" width="8.140625" customWidth="1"/>
  </cols>
  <sheetData>
    <row r="1" spans="1:8" ht="54.75" customHeight="1">
      <c r="A1" s="66" t="s">
        <v>0</v>
      </c>
      <c r="B1" s="66"/>
      <c r="C1" s="66"/>
      <c r="D1" s="66"/>
      <c r="E1" s="66"/>
      <c r="F1" s="66"/>
      <c r="G1" s="66"/>
      <c r="H1" s="66"/>
    </row>
    <row r="2" spans="1:8" s="1" customFormat="1" ht="43.5" customHeight="1">
      <c r="A2" s="71" t="s">
        <v>64</v>
      </c>
      <c r="B2" s="71"/>
      <c r="C2" s="71"/>
      <c r="D2" s="71"/>
      <c r="E2" s="71"/>
      <c r="F2" s="71"/>
      <c r="G2" s="71"/>
      <c r="H2" s="71"/>
    </row>
    <row r="3" spans="1:8" s="1" customFormat="1" ht="60.75">
      <c r="A3" s="2" t="s">
        <v>1</v>
      </c>
      <c r="B3" s="3" t="s">
        <v>42</v>
      </c>
      <c r="C3" s="3" t="s">
        <v>43</v>
      </c>
      <c r="D3" s="3" t="s">
        <v>44</v>
      </c>
      <c r="E3" s="3" t="s">
        <v>52</v>
      </c>
      <c r="F3" s="3" t="s">
        <v>3</v>
      </c>
      <c r="G3" s="3" t="s">
        <v>4</v>
      </c>
      <c r="H3" s="3" t="s">
        <v>5</v>
      </c>
    </row>
    <row r="4" spans="1:8" s="8" customFormat="1" ht="51.75" customHeight="1">
      <c r="A4" s="36">
        <v>1</v>
      </c>
      <c r="B4" s="43" t="s">
        <v>65</v>
      </c>
      <c r="C4" s="41" t="s">
        <v>66</v>
      </c>
      <c r="D4" s="9" t="s">
        <v>47</v>
      </c>
      <c r="E4" s="9">
        <v>150</v>
      </c>
      <c r="F4" s="9">
        <v>136</v>
      </c>
      <c r="G4" s="9">
        <f t="shared" ref="G4" si="0">E4-F4</f>
        <v>14</v>
      </c>
      <c r="H4" s="11">
        <f t="shared" ref="H4" si="1">F4/E4</f>
        <v>0.90666666666666662</v>
      </c>
    </row>
    <row r="5" spans="1:8" s="1" customFormat="1" ht="42" customHeight="1">
      <c r="A5" s="94">
        <v>2</v>
      </c>
      <c r="B5" s="85" t="s">
        <v>45</v>
      </c>
      <c r="C5" s="85" t="s">
        <v>46</v>
      </c>
      <c r="D5" s="9" t="s">
        <v>47</v>
      </c>
      <c r="E5" s="9">
        <v>33</v>
      </c>
      <c r="F5" s="9">
        <v>21</v>
      </c>
      <c r="G5" s="9">
        <f>E5-F5</f>
        <v>12</v>
      </c>
      <c r="H5" s="11">
        <f>F5/E5</f>
        <v>0.63636363636363635</v>
      </c>
    </row>
    <row r="6" spans="1:8" s="1" customFormat="1" ht="42" customHeight="1">
      <c r="A6" s="94"/>
      <c r="B6" s="86"/>
      <c r="C6" s="86"/>
      <c r="D6" s="9" t="s">
        <v>48</v>
      </c>
      <c r="E6" s="9">
        <v>44</v>
      </c>
      <c r="F6" s="9">
        <v>26</v>
      </c>
      <c r="G6" s="9">
        <f>E6-F6</f>
        <v>18</v>
      </c>
      <c r="H6" s="11">
        <f t="shared" ref="H6:H17" si="2">F6/E6</f>
        <v>0.59090909090909094</v>
      </c>
    </row>
    <row r="7" spans="1:8" s="1" customFormat="1" ht="42" customHeight="1">
      <c r="A7" s="9">
        <v>3</v>
      </c>
      <c r="B7" s="12" t="s">
        <v>49</v>
      </c>
      <c r="C7" s="38" t="s">
        <v>46</v>
      </c>
      <c r="D7" s="9" t="s">
        <v>48</v>
      </c>
      <c r="E7" s="9">
        <v>63</v>
      </c>
      <c r="F7" s="9">
        <v>52</v>
      </c>
      <c r="G7" s="9">
        <f t="shared" ref="G7:G16" si="3">E7-F7</f>
        <v>11</v>
      </c>
      <c r="H7" s="11">
        <f t="shared" si="2"/>
        <v>0.82539682539682535</v>
      </c>
    </row>
    <row r="8" spans="1:8" s="1" customFormat="1" ht="42" customHeight="1">
      <c r="A8" s="9">
        <v>4</v>
      </c>
      <c r="B8" s="12" t="s">
        <v>50</v>
      </c>
      <c r="C8" s="85" t="s">
        <v>51</v>
      </c>
      <c r="D8" s="90" t="s">
        <v>47</v>
      </c>
      <c r="E8" s="90">
        <v>56</v>
      </c>
      <c r="F8" s="90">
        <v>39</v>
      </c>
      <c r="G8" s="90">
        <f t="shared" si="3"/>
        <v>17</v>
      </c>
      <c r="H8" s="92">
        <f t="shared" si="2"/>
        <v>0.6964285714285714</v>
      </c>
    </row>
    <row r="9" spans="1:8" s="1" customFormat="1" ht="42" customHeight="1">
      <c r="A9" s="35">
        <v>5</v>
      </c>
      <c r="B9" s="12" t="s">
        <v>53</v>
      </c>
      <c r="C9" s="86"/>
      <c r="D9" s="91"/>
      <c r="E9" s="91"/>
      <c r="F9" s="91"/>
      <c r="G9" s="91"/>
      <c r="H9" s="93"/>
    </row>
    <row r="10" spans="1:8" s="1" customFormat="1" ht="42" customHeight="1">
      <c r="A10" s="35">
        <v>6</v>
      </c>
      <c r="B10" s="12" t="s">
        <v>54</v>
      </c>
      <c r="C10" s="85" t="s">
        <v>56</v>
      </c>
      <c r="D10" s="90" t="s">
        <v>47</v>
      </c>
      <c r="E10" s="90">
        <v>57</v>
      </c>
      <c r="F10" s="90">
        <v>47</v>
      </c>
      <c r="G10" s="90">
        <f t="shared" ref="G10" si="4">E10-F10</f>
        <v>10</v>
      </c>
      <c r="H10" s="92">
        <f t="shared" si="2"/>
        <v>0.82456140350877194</v>
      </c>
    </row>
    <row r="11" spans="1:8" s="1" customFormat="1" ht="42" customHeight="1">
      <c r="A11" s="35">
        <v>7</v>
      </c>
      <c r="B11" s="12" t="s">
        <v>55</v>
      </c>
      <c r="C11" s="86"/>
      <c r="D11" s="91"/>
      <c r="E11" s="91"/>
      <c r="F11" s="91"/>
      <c r="G11" s="91"/>
      <c r="H11" s="93"/>
    </row>
    <row r="12" spans="1:8" s="1" customFormat="1" ht="51.75" customHeight="1">
      <c r="A12" s="35">
        <v>8</v>
      </c>
      <c r="B12" s="12" t="s">
        <v>62</v>
      </c>
      <c r="C12" s="41" t="s">
        <v>58</v>
      </c>
      <c r="D12" s="9" t="s">
        <v>47</v>
      </c>
      <c r="E12" s="9">
        <v>34</v>
      </c>
      <c r="F12" s="9">
        <v>17</v>
      </c>
      <c r="G12" s="9">
        <f t="shared" si="3"/>
        <v>17</v>
      </c>
      <c r="H12" s="11">
        <f t="shared" si="2"/>
        <v>0.5</v>
      </c>
    </row>
    <row r="13" spans="1:8" s="1" customFormat="1" ht="42" customHeight="1">
      <c r="A13" s="90">
        <v>9</v>
      </c>
      <c r="B13" s="85" t="s">
        <v>60</v>
      </c>
      <c r="C13" s="12" t="s">
        <v>59</v>
      </c>
      <c r="D13" s="9" t="s">
        <v>47</v>
      </c>
      <c r="E13" s="9">
        <v>33</v>
      </c>
      <c r="F13" s="9">
        <v>7</v>
      </c>
      <c r="G13" s="9">
        <f t="shared" si="3"/>
        <v>26</v>
      </c>
      <c r="H13" s="11">
        <f t="shared" si="2"/>
        <v>0.21212121212121213</v>
      </c>
    </row>
    <row r="14" spans="1:8" s="1" customFormat="1" ht="42" customHeight="1">
      <c r="A14" s="91"/>
      <c r="B14" s="86"/>
      <c r="C14" s="12" t="s">
        <v>57</v>
      </c>
      <c r="D14" s="9" t="s">
        <v>48</v>
      </c>
      <c r="E14" s="9">
        <v>29</v>
      </c>
      <c r="F14" s="9">
        <v>19</v>
      </c>
      <c r="G14" s="9">
        <f t="shared" ref="G14" si="5">E14-F14</f>
        <v>10</v>
      </c>
      <c r="H14" s="11">
        <f t="shared" ref="H14" si="6">F14/E14</f>
        <v>0.65517241379310343</v>
      </c>
    </row>
    <row r="15" spans="1:8" s="1" customFormat="1" ht="42" customHeight="1">
      <c r="A15" s="90">
        <v>10</v>
      </c>
      <c r="B15" s="95" t="s">
        <v>61</v>
      </c>
      <c r="C15" s="12" t="s">
        <v>59</v>
      </c>
      <c r="D15" s="9" t="s">
        <v>47</v>
      </c>
      <c r="E15" s="9">
        <v>50</v>
      </c>
      <c r="F15" s="9">
        <v>36</v>
      </c>
      <c r="G15" s="9">
        <f t="shared" si="3"/>
        <v>14</v>
      </c>
      <c r="H15" s="11">
        <f t="shared" si="2"/>
        <v>0.72</v>
      </c>
    </row>
    <row r="16" spans="1:8" s="1" customFormat="1" ht="51.75" customHeight="1">
      <c r="A16" s="91"/>
      <c r="B16" s="96"/>
      <c r="C16" s="39" t="s">
        <v>63</v>
      </c>
      <c r="D16" s="9" t="s">
        <v>48</v>
      </c>
      <c r="E16" s="9">
        <v>50</v>
      </c>
      <c r="F16" s="9">
        <v>41</v>
      </c>
      <c r="G16" s="9">
        <f t="shared" si="3"/>
        <v>9</v>
      </c>
      <c r="H16" s="11">
        <f t="shared" si="2"/>
        <v>0.82</v>
      </c>
    </row>
    <row r="17" spans="1:8" s="8" customFormat="1" ht="36.75" customHeight="1">
      <c r="A17" s="87" t="s">
        <v>6</v>
      </c>
      <c r="B17" s="88"/>
      <c r="C17" s="88"/>
      <c r="D17" s="89"/>
      <c r="E17" s="7">
        <f>SUM(E4:E16)</f>
        <v>599</v>
      </c>
      <c r="F17" s="7">
        <f>SUM(F4:F16)</f>
        <v>441</v>
      </c>
      <c r="G17" s="7">
        <f>SUM(G4:G16)</f>
        <v>158</v>
      </c>
      <c r="H17" s="13">
        <f t="shared" si="2"/>
        <v>0.73622704507512526</v>
      </c>
    </row>
    <row r="18" spans="1:8" ht="36.75" customHeight="1"/>
  </sheetData>
  <mergeCells count="22">
    <mergeCell ref="E10:E11"/>
    <mergeCell ref="A15:A16"/>
    <mergeCell ref="B13:B14"/>
    <mergeCell ref="A13:A14"/>
    <mergeCell ref="C10:C11"/>
    <mergeCell ref="D10:D11"/>
    <mergeCell ref="C5:C6"/>
    <mergeCell ref="A17:D17"/>
    <mergeCell ref="A1:H1"/>
    <mergeCell ref="A2:H2"/>
    <mergeCell ref="C8:C9"/>
    <mergeCell ref="D8:D9"/>
    <mergeCell ref="E8:E9"/>
    <mergeCell ref="F8:F9"/>
    <mergeCell ref="G8:G9"/>
    <mergeCell ref="H8:H9"/>
    <mergeCell ref="B5:B6"/>
    <mergeCell ref="A5:A6"/>
    <mergeCell ref="F10:F11"/>
    <mergeCell ref="G10:G11"/>
    <mergeCell ref="H10:H11"/>
    <mergeCell ref="B15:B16"/>
  </mergeCells>
  <pageMargins left="1.38" right="0.43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Result VI</vt:lpstr>
      <vt:lpstr>STREM WISE-SEP-2023</vt:lpstr>
      <vt:lpstr>GRADE WISE RESULT</vt:lpstr>
      <vt:lpstr>UG UNIV.PAYABLE FEE </vt:lpstr>
      <vt:lpstr>SUBJ. RESULT</vt:lpstr>
      <vt:lpstr>'GRADE WISE RESULT'!Print_Area</vt:lpstr>
      <vt:lpstr>'Result VI'!Print_Area</vt:lpstr>
      <vt:lpstr>'SUBJ. RESULT'!Print_Area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2024-07-26T10:04:53Z</dcterms:modified>
</cp:coreProperties>
</file>